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640"/>
  </bookViews>
  <sheets>
    <sheet name="Ազատ ոճ" sheetId="15" r:id="rId1"/>
    <sheet name="Ջրային" sheetId="19" r:id="rId2"/>
    <sheet name="Սամբո " sheetId="28" r:id="rId3"/>
    <sheet name="Սարգսյան " sheetId="31" r:id="rId4"/>
    <sheet name="հրաձգություն" sheetId="44" r:id="rId5"/>
    <sheet name="թենիս" sheetId="45" r:id="rId6"/>
    <sheet name="պարեր " sheetId="35" r:id="rId7"/>
    <sheet name="ծանրամարտ" sheetId="48" r:id="rId8"/>
    <sheet name="մարմնամարզ " sheetId="36" r:id="rId9"/>
    <sheet name="Արթուր " sheetId="40" r:id="rId10"/>
    <sheet name="Շախմատ" sheetId="42" r:id="rId11"/>
    <sheet name="Աթլիտիկա " sheetId="47" r:id="rId12"/>
    <sheet name="Բռնցքամ " sheetId="50" r:id="rId13"/>
    <sheet name="պետրոսյան " sheetId="52" r:id="rId14"/>
    <sheet name="Համալիր " sheetId="53" r:id="rId15"/>
    <sheet name="Лист1" sheetId="24" r:id="rId16"/>
  </sheets>
  <definedNames>
    <definedName name="_xlnm.Print_Area" localSheetId="0">'Ազատ ոճ'!$A$1:$F$53</definedName>
    <definedName name="_xlnm.Print_Area" localSheetId="11">'Աթլիտիկա '!$A$1:$F$53</definedName>
    <definedName name="_xlnm.Print_Area" localSheetId="9">'Արթուր '!$A$1:$H$53</definedName>
    <definedName name="_xlnm.Print_Area" localSheetId="12">'Բռնցքամ '!$A$1:$F$49</definedName>
    <definedName name="_xlnm.Print_Area" localSheetId="5">թենիս!$A$1:$F$48</definedName>
    <definedName name="_xlnm.Print_Area" localSheetId="14">'Համալիր '!$A$1:$F$54</definedName>
    <definedName name="_xlnm.Print_Area" localSheetId="4">հրաձգություն!$A$1:$F$56</definedName>
    <definedName name="_xlnm.Print_Area" localSheetId="10">Շախմատ!$A$1:$F$53</definedName>
    <definedName name="_xlnm.Print_Area" localSheetId="2">'Սամբո '!$A$1:$F$56</definedName>
    <definedName name="_xlnm.Print_Area" localSheetId="3">'Սարգսյան '!$A$1:$F$55</definedName>
  </definedNames>
  <calcPr calcId="124519"/>
</workbook>
</file>

<file path=xl/calcChain.xml><?xml version="1.0" encoding="utf-8"?>
<calcChain xmlns="http://schemas.openxmlformats.org/spreadsheetml/2006/main">
  <c r="F40" i="53"/>
  <c r="D41"/>
  <c r="E40"/>
  <c r="F38" i="52"/>
  <c r="D39"/>
  <c r="E38"/>
  <c r="F44" i="50"/>
  <c r="D45"/>
  <c r="E44"/>
  <c r="F45" s="1"/>
  <c r="F39" i="47"/>
  <c r="D40"/>
  <c r="E39"/>
  <c r="E40"/>
  <c r="F40" i="42"/>
  <c r="E40"/>
  <c r="H40" i="40"/>
  <c r="D41"/>
  <c r="E40"/>
  <c r="F40" i="36"/>
  <c r="D41"/>
  <c r="E40"/>
  <c r="E41" s="1"/>
  <c r="F41" i="48"/>
  <c r="D42"/>
  <c r="E41"/>
  <c r="F42" i="45"/>
  <c r="D43"/>
  <c r="E42"/>
  <c r="F43" i="44"/>
  <c r="D44"/>
  <c r="E43"/>
  <c r="F40" i="31"/>
  <c r="D41"/>
  <c r="E40"/>
  <c r="F39" i="28"/>
  <c r="F41" i="53" l="1"/>
  <c r="E41"/>
  <c r="F39" i="52"/>
  <c r="E39"/>
  <c r="E45" i="50"/>
  <c r="F40" i="47"/>
  <c r="F41" i="42"/>
  <c r="E41"/>
  <c r="H41" i="40"/>
  <c r="F40"/>
  <c r="F41" s="1"/>
  <c r="E41"/>
  <c r="F41" i="36"/>
  <c r="F42" i="48"/>
  <c r="E42"/>
  <c r="F43" i="45"/>
  <c r="E43"/>
  <c r="F44" i="44"/>
  <c r="E44"/>
  <c r="F41" i="31"/>
  <c r="E41"/>
  <c r="D40" i="28"/>
  <c r="E39"/>
  <c r="F40" s="1"/>
  <c r="F43" i="19"/>
  <c r="D44"/>
  <c r="E43"/>
  <c r="F44" s="1"/>
  <c r="F38" i="15"/>
  <c r="D39"/>
  <c r="E38"/>
  <c r="E31" i="53"/>
  <c r="E32"/>
  <c r="E33"/>
  <c r="E40" i="44"/>
  <c r="F40" s="1"/>
  <c r="G40" i="40" l="1"/>
  <c r="G41" s="1"/>
  <c r="E40" i="28"/>
  <c r="E44" i="19"/>
  <c r="F39" i="15"/>
  <c r="E39"/>
  <c r="D43" i="42"/>
  <c r="E31"/>
  <c r="F31" s="1"/>
  <c r="H35" i="40"/>
  <c r="E35"/>
  <c r="E33" i="35"/>
  <c r="F33" s="1"/>
  <c r="D45" i="45" l="1"/>
  <c r="F32" i="47" l="1"/>
  <c r="F33"/>
  <c r="F37"/>
  <c r="F38"/>
  <c r="D44" i="48"/>
  <c r="F42" i="53"/>
  <c r="D43"/>
  <c r="F39"/>
  <c r="E39"/>
  <c r="E38"/>
  <c r="F38" s="1"/>
  <c r="E37"/>
  <c r="F37" s="1"/>
  <c r="E36"/>
  <c r="F36" s="1"/>
  <c r="F35"/>
  <c r="E35"/>
  <c r="E34"/>
  <c r="F33"/>
  <c r="F32"/>
  <c r="F31"/>
  <c r="F40" i="52"/>
  <c r="D41"/>
  <c r="F37"/>
  <c r="E37"/>
  <c r="F36"/>
  <c r="E36"/>
  <c r="F35"/>
  <c r="E35"/>
  <c r="F34"/>
  <c r="E34"/>
  <c r="E33"/>
  <c r="F32"/>
  <c r="E32"/>
  <c r="E31"/>
  <c r="F31" s="1"/>
  <c r="F30"/>
  <c r="E30"/>
  <c r="E39" i="42"/>
  <c r="F39" s="1"/>
  <c r="F46" i="50"/>
  <c r="D47"/>
  <c r="F43"/>
  <c r="E43"/>
  <c r="F42"/>
  <c r="E42"/>
  <c r="F41"/>
  <c r="E41"/>
  <c r="E40"/>
  <c r="F40" s="1"/>
  <c r="E39"/>
  <c r="F39" s="1"/>
  <c r="F38"/>
  <c r="E38"/>
  <c r="E37"/>
  <c r="E36"/>
  <c r="F36" s="1"/>
  <c r="F35"/>
  <c r="E35"/>
  <c r="E34"/>
  <c r="F34" s="1"/>
  <c r="E33"/>
  <c r="F33" s="1"/>
  <c r="F43" i="48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F41" i="47"/>
  <c r="D42"/>
  <c r="E38"/>
  <c r="E37"/>
  <c r="E36"/>
  <c r="F36" s="1"/>
  <c r="E35"/>
  <c r="F35" s="1"/>
  <c r="E34"/>
  <c r="F34" s="1"/>
  <c r="E33"/>
  <c r="E32"/>
  <c r="F31"/>
  <c r="E31"/>
  <c r="F44" i="45"/>
  <c r="E41"/>
  <c r="F41" s="1"/>
  <c r="E40"/>
  <c r="F40" s="1"/>
  <c r="E39"/>
  <c r="F39" s="1"/>
  <c r="E38"/>
  <c r="F38" s="1"/>
  <c r="F37"/>
  <c r="E37"/>
  <c r="E36"/>
  <c r="E35"/>
  <c r="F35" s="1"/>
  <c r="E34"/>
  <c r="F34" s="1"/>
  <c r="F33"/>
  <c r="E33"/>
  <c r="F45" i="44"/>
  <c r="D46"/>
  <c r="E42"/>
  <c r="F42" s="1"/>
  <c r="E41"/>
  <c r="F41" s="1"/>
  <c r="F39"/>
  <c r="E39"/>
  <c r="E38"/>
  <c r="F38" s="1"/>
  <c r="E37"/>
  <c r="F37" s="1"/>
  <c r="E36"/>
  <c r="F36" s="1"/>
  <c r="E35"/>
  <c r="F35" s="1"/>
  <c r="E34"/>
  <c r="F34" s="1"/>
  <c r="F33"/>
  <c r="E33"/>
  <c r="E32"/>
  <c r="D42" i="28"/>
  <c r="F42" i="42"/>
  <c r="E38"/>
  <c r="F38" s="1"/>
  <c r="E37"/>
  <c r="F37" s="1"/>
  <c r="E36"/>
  <c r="F36" s="1"/>
  <c r="E35"/>
  <c r="F35" s="1"/>
  <c r="E34"/>
  <c r="F34" s="1"/>
  <c r="E33"/>
  <c r="F33" s="1"/>
  <c r="E32"/>
  <c r="F32" s="1"/>
  <c r="E30"/>
  <c r="F30" s="1"/>
  <c r="E29"/>
  <c r="H42" i="40"/>
  <c r="D43"/>
  <c r="F39"/>
  <c r="E39"/>
  <c r="H38"/>
  <c r="F38"/>
  <c r="E38"/>
  <c r="E37"/>
  <c r="H37" s="1"/>
  <c r="E36"/>
  <c r="F36" s="1"/>
  <c r="F34"/>
  <c r="E34"/>
  <c r="E33"/>
  <c r="F33" s="1"/>
  <c r="E32"/>
  <c r="F32" s="1"/>
  <c r="H31"/>
  <c r="E31"/>
  <c r="F31" s="1"/>
  <c r="F30"/>
  <c r="E30"/>
  <c r="F42" i="36"/>
  <c r="D43"/>
  <c r="F39"/>
  <c r="E39"/>
  <c r="F38"/>
  <c r="E38"/>
  <c r="E37"/>
  <c r="F37" s="1"/>
  <c r="E36"/>
  <c r="F36" s="1"/>
  <c r="F35"/>
  <c r="E35"/>
  <c r="F34"/>
  <c r="E34"/>
  <c r="E33"/>
  <c r="E32"/>
  <c r="F32" s="1"/>
  <c r="F31"/>
  <c r="E31"/>
  <c r="E30"/>
  <c r="F30" s="1"/>
  <c r="D40" i="35"/>
  <c r="E39"/>
  <c r="F39" s="1"/>
  <c r="E38"/>
  <c r="F38" s="1"/>
  <c r="E37"/>
  <c r="F37" s="1"/>
  <c r="E36"/>
  <c r="F36" s="1"/>
  <c r="F35"/>
  <c r="E35"/>
  <c r="E34"/>
  <c r="F34" s="1"/>
  <c r="E32"/>
  <c r="F32" s="1"/>
  <c r="E31"/>
  <c r="F42" i="31"/>
  <c r="D43"/>
  <c r="F39"/>
  <c r="E39"/>
  <c r="F38"/>
  <c r="E38"/>
  <c r="E37"/>
  <c r="F37" s="1"/>
  <c r="F36"/>
  <c r="E36"/>
  <c r="F35"/>
  <c r="E35"/>
  <c r="F34"/>
  <c r="E34"/>
  <c r="E33"/>
  <c r="F33" s="1"/>
  <c r="F32"/>
  <c r="E32"/>
  <c r="F31"/>
  <c r="E31"/>
  <c r="E30"/>
  <c r="F41" i="28"/>
  <c r="F38"/>
  <c r="E38"/>
  <c r="E37"/>
  <c r="F37" s="1"/>
  <c r="E36"/>
  <c r="F36" s="1"/>
  <c r="F35"/>
  <c r="E35"/>
  <c r="E34"/>
  <c r="F34" s="1"/>
  <c r="E33"/>
  <c r="F32"/>
  <c r="E32"/>
  <c r="F31"/>
  <c r="E31"/>
  <c r="E37" i="15"/>
  <c r="F37" s="1"/>
  <c r="F40"/>
  <c r="H32" i="40" l="1"/>
  <c r="H36"/>
  <c r="E41" i="52"/>
  <c r="E43" i="53"/>
  <c r="F33" i="52"/>
  <c r="F41" s="1"/>
  <c r="E47" i="50"/>
  <c r="F42" i="47"/>
  <c r="E42"/>
  <c r="E43" i="36"/>
  <c r="E44" i="48"/>
  <c r="E43" i="31"/>
  <c r="F30"/>
  <c r="F43" s="1"/>
  <c r="E42" i="28"/>
  <c r="H33" i="40"/>
  <c r="F37"/>
  <c r="F43" s="1"/>
  <c r="F44" i="48"/>
  <c r="E40" i="35"/>
  <c r="E46" i="44"/>
  <c r="F33" i="28"/>
  <c r="F42" s="1"/>
  <c r="F34" i="53"/>
  <c r="F43" s="1"/>
  <c r="F37" i="50"/>
  <c r="F47" s="1"/>
  <c r="G34" i="40"/>
  <c r="G33"/>
  <c r="G32"/>
  <c r="G39"/>
  <c r="G30"/>
  <c r="E43"/>
  <c r="G38"/>
  <c r="G31"/>
  <c r="H30"/>
  <c r="H34"/>
  <c r="H39"/>
  <c r="G36"/>
  <c r="F33" i="36"/>
  <c r="F43" s="1"/>
  <c r="E45" i="45"/>
  <c r="F36"/>
  <c r="F45" s="1"/>
  <c r="E43" i="42"/>
  <c r="F32" i="44"/>
  <c r="F46" s="1"/>
  <c r="F29" i="42"/>
  <c r="F31" i="35"/>
  <c r="F40" s="1"/>
  <c r="H43" i="40" l="1"/>
  <c r="G37"/>
  <c r="G43" s="1"/>
  <c r="F43" i="42"/>
  <c r="E42" i="19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E32"/>
  <c r="F32" s="1"/>
  <c r="E31"/>
  <c r="F31" s="1"/>
  <c r="E30"/>
  <c r="F30" s="1"/>
  <c r="E31" i="15"/>
  <c r="F31" s="1"/>
  <c r="E32"/>
  <c r="F32" s="1"/>
  <c r="E33"/>
  <c r="F33" s="1"/>
  <c r="E34"/>
  <c r="F34" s="1"/>
  <c r="E35"/>
  <c r="F35" s="1"/>
  <c r="E36"/>
  <c r="F36" s="1"/>
  <c r="E30"/>
  <c r="D41"/>
  <c r="F33" i="19" l="1"/>
  <c r="F30" i="15"/>
  <c r="E41"/>
  <c r="F41" l="1"/>
</calcChain>
</file>

<file path=xl/sharedStrings.xml><?xml version="1.0" encoding="utf-8"?>
<sst xmlns="http://schemas.openxmlformats.org/spreadsheetml/2006/main" count="439" uniqueCount="88">
  <si>
    <t>Մեթոդիստ</t>
  </si>
  <si>
    <t>Բուժքույր</t>
  </si>
  <si>
    <t>Հ Ա Ս Տ Ի Ք Ա Ց ՈՒ Ց Ա Կ</t>
  </si>
  <si>
    <t>Հ/Հ</t>
  </si>
  <si>
    <t>Հաստիքի անվանում</t>
  </si>
  <si>
    <t>Տարեկան աշխատավարձ</t>
  </si>
  <si>
    <t>Տնօրեն</t>
  </si>
  <si>
    <t>Ուսմասվար</t>
  </si>
  <si>
    <t>Մարզիչ</t>
  </si>
  <si>
    <t>Հավաքարար</t>
  </si>
  <si>
    <t>Ընդամենը աշխատավարձ</t>
  </si>
  <si>
    <t>Հավելավճար</t>
  </si>
  <si>
    <t>ԸՆԴԱՄԵՆԸ</t>
  </si>
  <si>
    <t>Բանվոր</t>
  </si>
  <si>
    <t>Հնոցապահ</t>
  </si>
  <si>
    <t>Փոխտնօրեն</t>
  </si>
  <si>
    <t>Աշխատողների թվաքանակ  21</t>
  </si>
  <si>
    <t>Բուժ.քույր</t>
  </si>
  <si>
    <t>Աշխատողների թվաքանակ  27</t>
  </si>
  <si>
    <t>Գրադարանավար</t>
  </si>
  <si>
    <t>Աշխատողների թվաքանակ  19</t>
  </si>
  <si>
    <t>Զենքի վարպետ</t>
  </si>
  <si>
    <t>Զենքի պահեստապետ</t>
  </si>
  <si>
    <t>Հանդերձապահ</t>
  </si>
  <si>
    <t>Աշխատողների թվաքանակ  26</t>
  </si>
  <si>
    <t>Տնտեսվար</t>
  </si>
  <si>
    <t>Հայաստանի Հանրապետության Շիրակի մարզի Գյումրի համայնքի</t>
  </si>
  <si>
    <t xml:space="preserve">Ամսական աշխատավարձ </t>
  </si>
  <si>
    <t>Արամ Սարգսյանի անվան խաղերի մանկապատանեկան  մարզադպրոց ՀՈԱԿ</t>
  </si>
  <si>
    <t>Ազատ ոճի ըմբշամարտի մանկապատանեկան մարզադպրոց ՀՈԱԿ</t>
  </si>
  <si>
    <t>Սամբո-ձյուդոյի մանկապատանեկան մարզադպրոց ՀՈԱԿ</t>
  </si>
  <si>
    <t>Հրաձգության մանկապատանեկան մարզադպրոց ՀՈԱԿ</t>
  </si>
  <si>
    <t>Յու.Վարդանյանի անվան ծանրամարտի մանկապատանեկան մարզադպրոց ՀՈԱԿ</t>
  </si>
  <si>
    <t>Ա.Ալեքսանյանի անվան հունա-հռոմեական ըմբշամարտի մանկապատանեկան մարզադպրոց ՀՈԱԿ</t>
  </si>
  <si>
    <t>Շախմատի մանկապատանեկան մարզադպրոց ՀՈԱԿ</t>
  </si>
  <si>
    <t>Աթլետիկայի մանկապատանեկան մարզադպրոց ՀՈԱԿ</t>
  </si>
  <si>
    <t>Բռնցքամարտի մանկապատանեկան մարզադպրոց ՀՈԱԿ</t>
  </si>
  <si>
    <t>Համալիր մանկապատանեկան մարզադպրոց ՀՈԱԿ</t>
  </si>
  <si>
    <t>Աշխատողների թվաքանակ  28</t>
  </si>
  <si>
    <t>Հաստիքային միավոր (դրույք)</t>
  </si>
  <si>
    <t>(ՀՀ դրամ)</t>
  </si>
  <si>
    <t>Պաշտոնային դրույքաչափ</t>
  </si>
  <si>
    <t>Աշխատողների թվաքանակ  24</t>
  </si>
  <si>
    <t>Բարձրացում</t>
  </si>
  <si>
    <t>Ջրային մարզաձևերի մանկապատանեկան  մարզադպրոց ՀՈԱԿ</t>
  </si>
  <si>
    <t>Գործավար</t>
  </si>
  <si>
    <t>Քիմ.հականեխող</t>
  </si>
  <si>
    <t>Փականագործ</t>
  </si>
  <si>
    <t>Հնոցապան</t>
  </si>
  <si>
    <t>Ընդամենը</t>
  </si>
  <si>
    <t>Ալեքսան Հակոբյանի անվան թենիսի և սեղանի թենիսի մանկապատանեկան                                        մարզադպրոց ՀՈԱԿ</t>
  </si>
  <si>
    <t>Պարի և սպորտային պարի մասնագիտացված մանկապատանեկան մարզադպրոց ՀՈԱԿ</t>
  </si>
  <si>
    <t>Աշխատողների թվաքանակ  14</t>
  </si>
  <si>
    <t>Գեղ.ղեկավար</t>
  </si>
  <si>
    <t>Մարմնամարզական մարզաձևերի մանկապատանեկան մարզադպրոց ՀՈԱԿ</t>
  </si>
  <si>
    <t>Աշխատողների թվաքանակ  30</t>
  </si>
  <si>
    <t>Դաշնակահար</t>
  </si>
  <si>
    <t>&lt;&lt;Տ.Պետրոսյանի անվան շախմատի մանկապատանեկան  մարզադպրոց ՀՈԱԿ&gt;&gt;</t>
  </si>
  <si>
    <t>Աշխատողների թվաքանակ  20</t>
  </si>
  <si>
    <t>Գլխավոր մասնագետգ</t>
  </si>
  <si>
    <t>Տնտեզվար</t>
  </si>
  <si>
    <t>Աշխատողների թվաքանակ  23</t>
  </si>
  <si>
    <t>ՀԱՎԵԼՎԱԾ N 1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</t>
  </si>
  <si>
    <t>ՀԱՎԵԼՎԱԾ N 2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</t>
  </si>
  <si>
    <t>ՀԱՎԵԼՎԱԾ N 3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</t>
  </si>
  <si>
    <t>ՀԱՎԵԼՎԱԾ N 4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</t>
  </si>
  <si>
    <t>ՀԱՎԵԼՎԱԾ N 5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</t>
  </si>
  <si>
    <t>ՀԱՎԵԼՎԱԾ N 6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</t>
  </si>
  <si>
    <t xml:space="preserve">ՀԱՎԵԼՎԱԾ N 7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        </t>
  </si>
  <si>
    <t xml:space="preserve">ՀԱՎԵԼՎԱԾ N 8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        </t>
  </si>
  <si>
    <t xml:space="preserve">ՀԱՎԵԼՎԱԾ N 9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        </t>
  </si>
  <si>
    <t xml:space="preserve">ՀԱՎԵԼՎԱԾ N 10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    </t>
  </si>
  <si>
    <t xml:space="preserve">ՀԱՎԵԼՎԱԾ N 11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    </t>
  </si>
  <si>
    <t xml:space="preserve">ՀԱՎԵԼՎԱԾ N 12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            </t>
  </si>
  <si>
    <t xml:space="preserve">ՀԱՎԵԼՎԱԾ N 13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    </t>
  </si>
  <si>
    <t xml:space="preserve">ՀԱՎԵԼՎԱԾ N 14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    </t>
  </si>
  <si>
    <t xml:space="preserve">ՀԱՎԵԼՎԱԾ N 15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        որոշման                   </t>
  </si>
  <si>
    <t>Պահակ</t>
  </si>
  <si>
    <t>*Հավելվածի 9 տողը ուժի մեջ է մինչև 2024թվականի մարտի 01-ը</t>
  </si>
  <si>
    <t>*9</t>
  </si>
  <si>
    <t>*Հավելվածի 14 տողը ուժի մեջ է մինչև 2024թվականի մարտի 01-ը</t>
  </si>
  <si>
    <t>*14</t>
  </si>
  <si>
    <t>*Հավելվածի 11 տողը ուժի մեջ է մինչև 2024թվականի մարտի 01-ը</t>
  </si>
  <si>
    <t>*11</t>
  </si>
  <si>
    <t>*Հավելվածի 12 տողը ուժի մեջ է մինչև 2024թվականի մարտի 01-ը</t>
  </si>
  <si>
    <t>*12</t>
  </si>
  <si>
    <t>*Հավելվածի 10 տողը ուժի մեջ է մինչև 2024թվականի մարտի 01-ը</t>
  </si>
  <si>
    <t>*10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</si>
</sst>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12"/>
      <name val="Times Armenian"/>
      <family val="1"/>
    </font>
    <font>
      <b/>
      <sz val="12"/>
      <name val="Arial Armenian"/>
      <family val="2"/>
    </font>
    <font>
      <sz val="12"/>
      <name val="Arial Armenian"/>
      <family val="2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vertAlign val="superscript"/>
      <sz val="12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 indent="2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3" fontId="8" fillId="0" borderId="4" xfId="0" applyNumberFormat="1" applyFont="1" applyBorder="1" applyAlignment="1">
      <alignment horizontal="center" vertical="top" wrapText="1"/>
    </xf>
    <xf numFmtId="3" fontId="15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3" fontId="8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0" fontId="9" fillId="0" borderId="6" xfId="0" applyFont="1" applyBorder="1"/>
    <xf numFmtId="3" fontId="7" fillId="0" borderId="6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Border="1"/>
    <xf numFmtId="0" fontId="14" fillId="0" borderId="0" xfId="0" applyFont="1" applyAlignment="1">
      <alignment horizontal="center"/>
    </xf>
    <xf numFmtId="0" fontId="8" fillId="0" borderId="11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11" fillId="0" borderId="12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Alignment="1">
      <alignment horizontal="left"/>
    </xf>
    <xf numFmtId="0" fontId="9" fillId="0" borderId="0" xfId="0" applyFont="1" applyAlignment="1">
      <alignment vertical="top" wrapText="1"/>
    </xf>
    <xf numFmtId="0" fontId="9" fillId="0" borderId="0" xfId="0" applyFont="1" applyAlignment="1"/>
    <xf numFmtId="0" fontId="8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9" fillId="0" borderId="0" xfId="0" applyFont="1" applyBorder="1" applyAlignment="1"/>
    <xf numFmtId="0" fontId="12" fillId="0" borderId="0" xfId="0" applyFont="1" applyAlignment="1"/>
    <xf numFmtId="3" fontId="7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8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0" fontId="7" fillId="0" borderId="13" xfId="0" applyFont="1" applyBorder="1" applyAlignment="1">
      <alignment horizontal="center" vertical="top" wrapText="1"/>
    </xf>
    <xf numFmtId="0" fontId="9" fillId="0" borderId="9" xfId="0" applyFont="1" applyBorder="1"/>
    <xf numFmtId="0" fontId="9" fillId="0" borderId="14" xfId="0" applyFont="1" applyBorder="1"/>
    <xf numFmtId="0" fontId="7" fillId="0" borderId="6" xfId="0" applyFont="1" applyBorder="1"/>
    <xf numFmtId="0" fontId="7" fillId="0" borderId="9" xfId="0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right" vertical="top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top" wrapText="1"/>
    </xf>
    <xf numFmtId="0" fontId="9" fillId="0" borderId="15" xfId="0" applyFont="1" applyBorder="1"/>
    <xf numFmtId="0" fontId="9" fillId="0" borderId="16" xfId="0" applyFont="1" applyBorder="1"/>
    <xf numFmtId="0" fontId="8" fillId="0" borderId="17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18" xfId="0" applyFont="1" applyBorder="1"/>
    <xf numFmtId="3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vertical="top" wrapText="1"/>
    </xf>
    <xf numFmtId="3" fontId="7" fillId="0" borderId="16" xfId="0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16" fillId="0" borderId="4" xfId="0" applyNumberFormat="1" applyFont="1" applyBorder="1" applyAlignment="1">
      <alignment horizontal="center"/>
    </xf>
    <xf numFmtId="0" fontId="8" fillId="0" borderId="6" xfId="0" applyFont="1" applyBorder="1" applyAlignment="1">
      <alignment horizontal="justify" vertical="top" wrapText="1"/>
    </xf>
    <xf numFmtId="0" fontId="7" fillId="0" borderId="0" xfId="0" applyFont="1"/>
    <xf numFmtId="3" fontId="8" fillId="0" borderId="20" xfId="0" applyNumberFormat="1" applyFont="1" applyBorder="1" applyAlignment="1">
      <alignment horizontal="center" vertical="top" wrapText="1"/>
    </xf>
    <xf numFmtId="3" fontId="7" fillId="0" borderId="21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 vertical="top" wrapText="1"/>
    </xf>
    <xf numFmtId="3" fontId="9" fillId="0" borderId="6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3" fontId="7" fillId="0" borderId="5" xfId="0" applyNumberFormat="1" applyFont="1" applyBorder="1" applyAlignment="1">
      <alignment horizontal="center" vertical="top"/>
    </xf>
    <xf numFmtId="3" fontId="5" fillId="0" borderId="0" xfId="0" applyNumberFormat="1" applyFont="1"/>
    <xf numFmtId="0" fontId="7" fillId="0" borderId="0" xfId="0" applyFont="1" applyAlignment="1">
      <alignment wrapText="1"/>
    </xf>
    <xf numFmtId="0" fontId="8" fillId="0" borderId="18" xfId="0" applyFont="1" applyBorder="1" applyAlignment="1">
      <alignment horizontal="right" vertical="top" wrapText="1"/>
    </xf>
    <xf numFmtId="0" fontId="8" fillId="0" borderId="20" xfId="0" applyFont="1" applyBorder="1" applyAlignment="1">
      <alignment horizontal="justify" vertical="top" wrapText="1"/>
    </xf>
    <xf numFmtId="0" fontId="8" fillId="0" borderId="20" xfId="0" applyFont="1" applyBorder="1" applyAlignment="1">
      <alignment horizontal="center" vertical="top" wrapText="1"/>
    </xf>
    <xf numFmtId="3" fontId="15" fillId="0" borderId="20" xfId="0" applyNumberFormat="1" applyFont="1" applyBorder="1" applyAlignment="1">
      <alignment horizontal="center"/>
    </xf>
    <xf numFmtId="3" fontId="15" fillId="0" borderId="5" xfId="0" applyNumberFormat="1" applyFont="1" applyBorder="1" applyAlignment="1">
      <alignment horizontal="center"/>
    </xf>
    <xf numFmtId="3" fontId="16" fillId="0" borderId="20" xfId="0" applyNumberFormat="1" applyFont="1" applyBorder="1" applyAlignment="1">
      <alignment horizontal="center"/>
    </xf>
    <xf numFmtId="0" fontId="8" fillId="0" borderId="24" xfId="0" applyFont="1" applyBorder="1" applyAlignment="1">
      <alignment horizontal="right" vertical="top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9" fontId="9" fillId="0" borderId="0" xfId="0" applyNumberFormat="1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58"/>
  <sheetViews>
    <sheetView tabSelected="1" workbookViewId="0">
      <selection activeCell="B45" sqref="B45:F45"/>
    </sheetView>
  </sheetViews>
  <sheetFormatPr defaultRowHeight="12.75"/>
  <cols>
    <col min="1" max="1" width="6" customWidth="1"/>
    <col min="2" max="2" width="32.28515625" customWidth="1"/>
    <col min="3" max="3" width="17" customWidth="1"/>
    <col min="4" max="4" width="16.85546875" customWidth="1"/>
    <col min="5" max="5" width="18.7109375" customWidth="1"/>
    <col min="6" max="6" width="19.140625" customWidth="1"/>
    <col min="7" max="7" width="34.28515625" customWidth="1"/>
  </cols>
  <sheetData>
    <row r="2" spans="1:7">
      <c r="D2" s="114" t="s">
        <v>62</v>
      </c>
      <c r="E2" s="114"/>
      <c r="F2" s="114"/>
    </row>
    <row r="3" spans="1:7">
      <c r="D3" s="114"/>
      <c r="E3" s="114"/>
      <c r="F3" s="114"/>
    </row>
    <row r="4" spans="1:7">
      <c r="D4" s="114"/>
      <c r="E4" s="114"/>
      <c r="F4" s="114"/>
    </row>
    <row r="5" spans="1:7">
      <c r="D5" s="114"/>
      <c r="E5" s="114"/>
      <c r="F5" s="114"/>
    </row>
    <row r="6" spans="1:7">
      <c r="D6" s="114"/>
      <c r="E6" s="114"/>
      <c r="F6" s="114"/>
    </row>
    <row r="7" spans="1:7">
      <c r="D7" s="114"/>
      <c r="E7" s="114"/>
      <c r="F7" s="114"/>
    </row>
    <row r="8" spans="1:7">
      <c r="D8" s="114"/>
      <c r="E8" s="114"/>
      <c r="F8" s="114"/>
    </row>
    <row r="10" spans="1:7" ht="12.75" customHeight="1">
      <c r="D10" s="106"/>
      <c r="E10" s="106"/>
      <c r="F10" s="106"/>
    </row>
    <row r="11" spans="1:7" ht="12.75" customHeight="1">
      <c r="D11" s="106"/>
      <c r="E11" s="106"/>
      <c r="F11" s="106"/>
    </row>
    <row r="12" spans="1:7" ht="12.75" customHeight="1">
      <c r="D12" s="106"/>
      <c r="E12" s="106"/>
      <c r="F12" s="106"/>
    </row>
    <row r="13" spans="1:7" ht="12.75" customHeight="1">
      <c r="D13" s="106"/>
      <c r="E13" s="106"/>
      <c r="F13" s="106"/>
    </row>
    <row r="14" spans="1:7" ht="17.25">
      <c r="A14" s="9"/>
      <c r="B14" s="8"/>
      <c r="C14" s="8"/>
      <c r="D14" s="106"/>
      <c r="E14" s="106"/>
      <c r="F14" s="106"/>
      <c r="G14" s="56"/>
    </row>
    <row r="15" spans="1:7" ht="17.25">
      <c r="A15" s="9"/>
      <c r="B15" s="8"/>
      <c r="C15" s="8"/>
      <c r="D15" s="106"/>
      <c r="E15" s="106"/>
      <c r="F15" s="106"/>
    </row>
    <row r="16" spans="1:7" ht="17.25">
      <c r="A16" s="9"/>
      <c r="B16" s="8"/>
      <c r="C16" s="8"/>
      <c r="D16" s="8"/>
      <c r="E16" s="8"/>
      <c r="F16" s="8"/>
    </row>
    <row r="17" spans="1:6" ht="18" customHeight="1">
      <c r="A17" s="8"/>
      <c r="B17" s="122" t="s">
        <v>2</v>
      </c>
      <c r="C17" s="122"/>
      <c r="D17" s="122"/>
      <c r="E17" s="122"/>
      <c r="F17" s="8"/>
    </row>
    <row r="18" spans="1:6" ht="17.25">
      <c r="A18" s="10"/>
      <c r="B18" s="8"/>
      <c r="C18" s="8"/>
      <c r="D18" s="8"/>
      <c r="E18" s="8"/>
      <c r="F18" s="8"/>
    </row>
    <row r="19" spans="1:6" ht="16.5" customHeight="1">
      <c r="A19" s="8"/>
      <c r="B19" s="122" t="s">
        <v>26</v>
      </c>
      <c r="C19" s="122"/>
      <c r="D19" s="122"/>
      <c r="E19" s="122"/>
      <c r="F19" s="49"/>
    </row>
    <row r="20" spans="1:6" ht="17.25">
      <c r="A20" s="10"/>
      <c r="B20" s="8"/>
      <c r="C20" s="8"/>
      <c r="D20" s="8"/>
      <c r="E20" s="8"/>
      <c r="F20" s="8"/>
    </row>
    <row r="21" spans="1:6" ht="17.25">
      <c r="A21" s="10"/>
      <c r="B21" s="123" t="s">
        <v>29</v>
      </c>
      <c r="C21" s="123"/>
      <c r="D21" s="123"/>
      <c r="E21" s="123"/>
      <c r="F21" s="47"/>
    </row>
    <row r="22" spans="1:6" ht="19.5">
      <c r="A22" s="8"/>
      <c r="B22" s="8"/>
      <c r="C22" s="8"/>
      <c r="D22" s="40"/>
      <c r="E22" s="40"/>
      <c r="F22" s="8"/>
    </row>
    <row r="23" spans="1:6" ht="17.25">
      <c r="A23" s="10"/>
      <c r="B23" s="8"/>
      <c r="C23" s="8"/>
      <c r="D23" s="8"/>
      <c r="E23" s="8"/>
      <c r="F23" s="8"/>
    </row>
    <row r="24" spans="1:6" ht="14.25" customHeight="1">
      <c r="A24" s="11"/>
      <c r="B24" s="8"/>
      <c r="C24" s="8"/>
      <c r="D24" s="8"/>
      <c r="E24" s="8"/>
      <c r="F24" s="8"/>
    </row>
    <row r="25" spans="1:6" ht="14.25" customHeight="1">
      <c r="A25" s="8"/>
      <c r="B25" s="121" t="s">
        <v>24</v>
      </c>
      <c r="C25" s="121"/>
      <c r="D25" s="121"/>
      <c r="E25" s="121"/>
      <c r="F25" s="8"/>
    </row>
    <row r="26" spans="1:6" ht="14.25" customHeight="1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ht="33.75" customHeight="1">
      <c r="A28" s="117" t="s">
        <v>3</v>
      </c>
      <c r="B28" s="117" t="s">
        <v>4</v>
      </c>
      <c r="C28" s="60" t="s">
        <v>41</v>
      </c>
      <c r="D28" s="119" t="s">
        <v>39</v>
      </c>
      <c r="E28" s="14" t="s">
        <v>27</v>
      </c>
      <c r="F28" s="13" t="s">
        <v>5</v>
      </c>
    </row>
    <row r="29" spans="1:6" ht="21.75" customHeight="1" thickBot="1">
      <c r="A29" s="118"/>
      <c r="B29" s="118"/>
      <c r="C29" s="15" t="s">
        <v>40</v>
      </c>
      <c r="D29" s="120"/>
      <c r="E29" s="15" t="s">
        <v>40</v>
      </c>
      <c r="F29" s="15" t="s">
        <v>40</v>
      </c>
    </row>
    <row r="30" spans="1:6" ht="16.5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s="4" customFormat="1" ht="16.5">
      <c r="A31" s="42">
        <v>2</v>
      </c>
      <c r="B31" s="22" t="s">
        <v>7</v>
      </c>
      <c r="C31" s="24">
        <v>110000</v>
      </c>
      <c r="D31" s="23">
        <v>1</v>
      </c>
      <c r="E31" s="19">
        <f t="shared" ref="E31:E38" si="0">SUM(C31*D31)</f>
        <v>110000</v>
      </c>
      <c r="F31" s="20">
        <f t="shared" ref="F31:F40" si="1">SUM(E31*12)</f>
        <v>1320000</v>
      </c>
    </row>
    <row r="32" spans="1:6" ht="16.5">
      <c r="A32" s="41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7" ht="16.5">
      <c r="A33" s="42">
        <v>4</v>
      </c>
      <c r="B33" s="22" t="s">
        <v>8</v>
      </c>
      <c r="C33" s="24">
        <v>106500</v>
      </c>
      <c r="D33" s="23">
        <v>22.5</v>
      </c>
      <c r="E33" s="19">
        <f t="shared" si="0"/>
        <v>2396250</v>
      </c>
      <c r="F33" s="20">
        <f t="shared" si="1"/>
        <v>28755000</v>
      </c>
    </row>
    <row r="34" spans="1:7" ht="16.5">
      <c r="A34" s="41">
        <v>5</v>
      </c>
      <c r="B34" s="22" t="s">
        <v>1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7" ht="16.5">
      <c r="A35" s="42">
        <v>6</v>
      </c>
      <c r="B35" s="22" t="s">
        <v>25</v>
      </c>
      <c r="C35" s="24">
        <v>104000</v>
      </c>
      <c r="D35" s="23">
        <v>1</v>
      </c>
      <c r="E35" s="19">
        <f t="shared" si="0"/>
        <v>104000</v>
      </c>
      <c r="F35" s="20">
        <f t="shared" si="1"/>
        <v>1248000</v>
      </c>
    </row>
    <row r="36" spans="1:7" ht="16.5">
      <c r="A36" s="41">
        <v>7</v>
      </c>
      <c r="B36" s="22" t="s">
        <v>9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7" ht="16.5">
      <c r="A37" s="42">
        <v>8</v>
      </c>
      <c r="B37" s="22" t="s">
        <v>45</v>
      </c>
      <c r="C37" s="24">
        <v>104000</v>
      </c>
      <c r="D37" s="23">
        <v>0.5</v>
      </c>
      <c r="E37" s="19">
        <f t="shared" si="0"/>
        <v>52000</v>
      </c>
      <c r="F37" s="20">
        <f t="shared" si="1"/>
        <v>624000</v>
      </c>
    </row>
    <row r="38" spans="1:7" ht="16.5">
      <c r="A38" s="42" t="s">
        <v>79</v>
      </c>
      <c r="B38" s="22" t="s">
        <v>77</v>
      </c>
      <c r="C38" s="24">
        <v>104000</v>
      </c>
      <c r="D38" s="23">
        <v>2</v>
      </c>
      <c r="E38" s="19">
        <f t="shared" si="0"/>
        <v>208000</v>
      </c>
      <c r="F38" s="20">
        <f>SUM(E38*3)</f>
        <v>624000</v>
      </c>
    </row>
    <row r="39" spans="1:7" ht="18.75" customHeight="1">
      <c r="A39" s="43"/>
      <c r="B39" s="26" t="s">
        <v>10</v>
      </c>
      <c r="C39" s="24"/>
      <c r="D39" s="27">
        <f>SUM(D30:D38)</f>
        <v>32</v>
      </c>
      <c r="E39" s="28">
        <f>SUM(E30:E38)</f>
        <v>3408250</v>
      </c>
      <c r="F39" s="28">
        <f>SUM(F30:F38)</f>
        <v>39027000</v>
      </c>
    </row>
    <row r="40" spans="1:7" ht="18" thickBot="1">
      <c r="A40" s="62"/>
      <c r="B40" s="29" t="s">
        <v>11</v>
      </c>
      <c r="C40" s="29"/>
      <c r="D40" s="29"/>
      <c r="E40" s="30">
        <v>39000</v>
      </c>
      <c r="F40" s="81">
        <f t="shared" si="1"/>
        <v>468000</v>
      </c>
    </row>
    <row r="41" spans="1:7" ht="18" thickBot="1">
      <c r="A41" s="31"/>
      <c r="B41" s="32" t="s">
        <v>12</v>
      </c>
      <c r="C41" s="32"/>
      <c r="D41" s="58">
        <f>SUM(D39)</f>
        <v>32</v>
      </c>
      <c r="E41" s="59">
        <f>SUM(E39:E40)</f>
        <v>3447250</v>
      </c>
      <c r="F41" s="59">
        <f>SUM(F39:F40)</f>
        <v>39495000</v>
      </c>
    </row>
    <row r="42" spans="1:7" ht="17.25">
      <c r="A42" s="39"/>
      <c r="B42" s="39"/>
      <c r="C42" s="39"/>
      <c r="D42" s="51"/>
      <c r="E42" s="51"/>
      <c r="F42" s="39"/>
    </row>
    <row r="43" spans="1:7" ht="17.25">
      <c r="A43" s="39"/>
      <c r="B43" s="39"/>
      <c r="C43" s="39"/>
      <c r="D43" s="51"/>
      <c r="E43" s="51"/>
      <c r="F43" s="39"/>
    </row>
    <row r="44" spans="1:7" ht="30.75" customHeight="1">
      <c r="A44" s="36"/>
      <c r="B44" s="97"/>
      <c r="C44" s="97"/>
      <c r="D44" s="97"/>
      <c r="E44" s="97"/>
      <c r="F44" s="97"/>
    </row>
    <row r="45" spans="1:7" ht="23.25" customHeight="1">
      <c r="A45" s="36"/>
      <c r="B45" s="124" t="s">
        <v>78</v>
      </c>
      <c r="C45" s="124"/>
      <c r="D45" s="124"/>
      <c r="E45" s="124"/>
      <c r="F45" s="124"/>
    </row>
    <row r="46" spans="1:7" ht="17.25">
      <c r="A46" s="36"/>
      <c r="B46" s="9"/>
      <c r="C46" s="9"/>
      <c r="D46" s="36"/>
      <c r="E46" s="9"/>
      <c r="F46" s="9"/>
    </row>
    <row r="47" spans="1:7" ht="17.25">
      <c r="A47" s="36"/>
      <c r="B47" s="9"/>
      <c r="C47" s="9"/>
      <c r="D47" s="36"/>
      <c r="E47" s="122"/>
      <c r="F47" s="122"/>
    </row>
    <row r="48" spans="1:7" ht="17.25">
      <c r="A48" s="36"/>
      <c r="B48" s="36"/>
      <c r="C48" s="36"/>
      <c r="D48" s="9"/>
      <c r="E48" s="116"/>
      <c r="F48" s="116"/>
      <c r="G48" s="2"/>
    </row>
    <row r="49" spans="1:7" ht="17.25">
      <c r="A49" s="36"/>
      <c r="B49" s="36"/>
      <c r="C49" s="36"/>
      <c r="D49" s="9"/>
      <c r="E49" s="53"/>
      <c r="F49" s="53"/>
      <c r="G49" s="2"/>
    </row>
    <row r="50" spans="1:7" ht="23.25" customHeight="1">
      <c r="A50" s="36"/>
      <c r="B50" s="37"/>
      <c r="C50" s="37"/>
      <c r="D50" s="36"/>
      <c r="E50" s="49"/>
      <c r="F50" s="49"/>
    </row>
    <row r="51" spans="1:7" ht="17.25">
      <c r="A51" s="9"/>
      <c r="B51" s="36"/>
      <c r="C51" s="36"/>
      <c r="D51" s="9"/>
      <c r="E51" s="116"/>
      <c r="F51" s="116"/>
    </row>
    <row r="52" spans="1:7" ht="17.25">
      <c r="A52" s="9"/>
      <c r="B52" s="36"/>
      <c r="C52" s="36"/>
      <c r="D52" s="36"/>
      <c r="E52" s="39"/>
      <c r="F52" s="39"/>
    </row>
    <row r="53" spans="1:7" ht="17.25">
      <c r="A53" s="9"/>
      <c r="B53" s="9"/>
      <c r="C53" s="9"/>
      <c r="D53" s="9"/>
      <c r="E53" s="36"/>
      <c r="F53" s="46"/>
    </row>
    <row r="54" spans="1:7" ht="17.25">
      <c r="A54" s="9"/>
      <c r="B54" s="9"/>
      <c r="C54" s="9"/>
      <c r="D54" s="9"/>
      <c r="E54" s="9"/>
      <c r="F54" s="9"/>
    </row>
    <row r="55" spans="1:7" ht="17.25">
      <c r="A55" s="9"/>
      <c r="B55" s="9"/>
      <c r="C55" s="9"/>
      <c r="D55" s="9"/>
      <c r="E55" s="36"/>
      <c r="F55" s="9"/>
    </row>
    <row r="56" spans="1:7" ht="15">
      <c r="A56" s="1"/>
      <c r="B56" s="1"/>
      <c r="C56" s="1"/>
      <c r="D56" s="1"/>
      <c r="E56" s="1"/>
      <c r="F56" s="1"/>
    </row>
    <row r="57" spans="1:7" ht="15">
      <c r="A57" s="6"/>
      <c r="B57" s="6"/>
      <c r="C57" s="6"/>
      <c r="D57" s="6"/>
      <c r="E57" s="6"/>
      <c r="F57" s="6"/>
    </row>
    <row r="58" spans="1:7" ht="15">
      <c r="A58" s="6"/>
      <c r="B58" s="6"/>
      <c r="C58" s="6"/>
      <c r="D58" s="6"/>
      <c r="E58" s="6"/>
      <c r="F58" s="6"/>
    </row>
  </sheetData>
  <mergeCells count="12">
    <mergeCell ref="D2:F8"/>
    <mergeCell ref="B17:E17"/>
    <mergeCell ref="E51:F51"/>
    <mergeCell ref="A28:A29"/>
    <mergeCell ref="B28:B29"/>
    <mergeCell ref="D28:D29"/>
    <mergeCell ref="B25:E25"/>
    <mergeCell ref="E47:F47"/>
    <mergeCell ref="E48:F48"/>
    <mergeCell ref="B19:E19"/>
    <mergeCell ref="B21:E21"/>
    <mergeCell ref="B45:F45"/>
  </mergeCells>
  <printOptions horizontalCentered="1"/>
  <pageMargins left="0" right="0" top="0" bottom="0" header="0.31496062992125984" footer="0.51181102362204722"/>
  <pageSetup paperSize="9" scale="7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57"/>
  <sheetViews>
    <sheetView topLeftCell="A4" workbookViewId="0">
      <selection activeCell="B17" sqref="B17:E17"/>
    </sheetView>
  </sheetViews>
  <sheetFormatPr defaultRowHeight="12.75"/>
  <cols>
    <col min="1" max="1" width="6" customWidth="1"/>
    <col min="2" max="2" width="32.42578125" customWidth="1"/>
    <col min="3" max="3" width="16.85546875" customWidth="1"/>
    <col min="4" max="4" width="17.140625" customWidth="1"/>
    <col min="5" max="5" width="17.7109375" customWidth="1"/>
    <col min="6" max="7" width="17.7109375" hidden="1" customWidth="1"/>
    <col min="8" max="8" width="20" customWidth="1"/>
    <col min="9" max="9" width="4.28515625" customWidth="1"/>
  </cols>
  <sheetData>
    <row r="2" spans="1:9" ht="12.75" customHeight="1">
      <c r="D2" s="114" t="s">
        <v>71</v>
      </c>
      <c r="E2" s="114"/>
      <c r="F2" s="114"/>
      <c r="G2" s="114"/>
      <c r="H2" s="114"/>
    </row>
    <row r="3" spans="1:9" ht="12.75" customHeight="1">
      <c r="D3" s="114"/>
      <c r="E3" s="114"/>
      <c r="F3" s="114"/>
      <c r="G3" s="114"/>
      <c r="H3" s="114"/>
    </row>
    <row r="4" spans="1:9" ht="12.75" customHeight="1">
      <c r="D4" s="114"/>
      <c r="E4" s="114"/>
      <c r="F4" s="114"/>
      <c r="G4" s="114"/>
      <c r="H4" s="114"/>
    </row>
    <row r="5" spans="1:9" ht="12.75" customHeight="1">
      <c r="D5" s="114"/>
      <c r="E5" s="114"/>
      <c r="F5" s="114"/>
      <c r="G5" s="114"/>
      <c r="H5" s="114"/>
    </row>
    <row r="6" spans="1:9" ht="12.75" customHeight="1">
      <c r="D6" s="114"/>
      <c r="E6" s="114"/>
      <c r="F6" s="114"/>
      <c r="G6" s="114"/>
      <c r="H6" s="114"/>
    </row>
    <row r="7" spans="1:9" ht="12.75" customHeight="1">
      <c r="D7" s="114"/>
      <c r="E7" s="114"/>
      <c r="F7" s="114"/>
      <c r="G7" s="114"/>
      <c r="H7" s="114"/>
    </row>
    <row r="8" spans="1:9" ht="12.75" customHeight="1">
      <c r="D8" s="114"/>
      <c r="E8" s="114"/>
      <c r="F8" s="114"/>
      <c r="G8" s="114"/>
      <c r="H8" s="114"/>
    </row>
    <row r="10" spans="1:9" ht="12.75" customHeight="1">
      <c r="D10" s="106"/>
      <c r="E10" s="106"/>
      <c r="F10" s="106"/>
      <c r="G10" s="106"/>
      <c r="H10" s="106"/>
    </row>
    <row r="11" spans="1:9" ht="12.75" customHeight="1">
      <c r="D11" s="106"/>
      <c r="E11" s="106"/>
      <c r="F11" s="106"/>
      <c r="G11" s="106"/>
      <c r="H11" s="106"/>
    </row>
    <row r="12" spans="1:9" ht="12.75" customHeight="1">
      <c r="D12" s="106"/>
      <c r="E12" s="106"/>
      <c r="F12" s="106"/>
      <c r="G12" s="106"/>
      <c r="H12" s="106"/>
    </row>
    <row r="13" spans="1:9" ht="12.75" customHeight="1">
      <c r="D13" s="106"/>
      <c r="E13" s="106"/>
      <c r="F13" s="106"/>
      <c r="G13" s="106"/>
      <c r="H13" s="106"/>
    </row>
    <row r="14" spans="1:9" ht="12.75" customHeight="1">
      <c r="A14" s="8"/>
      <c r="B14" s="8"/>
      <c r="C14" s="8"/>
      <c r="D14" s="106"/>
      <c r="E14" s="106"/>
      <c r="F14" s="106"/>
      <c r="G14" s="106"/>
      <c r="H14" s="106"/>
      <c r="I14" s="48"/>
    </row>
    <row r="15" spans="1:9" ht="23.25" customHeight="1">
      <c r="A15" s="9"/>
      <c r="B15" s="8"/>
      <c r="C15" s="8"/>
      <c r="D15" s="106"/>
      <c r="E15" s="106"/>
      <c r="F15" s="106"/>
      <c r="G15" s="106"/>
      <c r="H15" s="106"/>
      <c r="I15" s="48"/>
    </row>
    <row r="16" spans="1:9" ht="17.25">
      <c r="A16" s="9"/>
      <c r="B16" s="8"/>
      <c r="C16" s="8"/>
      <c r="D16" s="8"/>
      <c r="E16" s="8"/>
      <c r="F16" s="8"/>
      <c r="G16" s="8"/>
      <c r="H16" s="8"/>
      <c r="I16" s="8"/>
    </row>
    <row r="17" spans="1:9" ht="16.5" customHeight="1">
      <c r="A17" s="8"/>
      <c r="B17" s="122" t="s">
        <v>2</v>
      </c>
      <c r="C17" s="122"/>
      <c r="D17" s="122"/>
      <c r="E17" s="122"/>
      <c r="F17" s="102"/>
      <c r="G17" s="102"/>
      <c r="H17" s="8"/>
      <c r="I17" s="8"/>
    </row>
    <row r="18" spans="1:9" ht="17.25">
      <c r="A18" s="102"/>
      <c r="B18" s="8"/>
      <c r="C18" s="8"/>
      <c r="D18" s="8"/>
      <c r="E18" s="8"/>
      <c r="F18" s="8"/>
      <c r="G18" s="8"/>
      <c r="H18" s="8"/>
      <c r="I18" s="8"/>
    </row>
    <row r="19" spans="1:9" ht="15.75" customHeight="1">
      <c r="A19" s="8"/>
      <c r="B19" s="122" t="s">
        <v>26</v>
      </c>
      <c r="C19" s="122"/>
      <c r="D19" s="122"/>
      <c r="E19" s="122"/>
      <c r="F19" s="122"/>
      <c r="G19" s="122"/>
      <c r="H19" s="122"/>
      <c r="I19" s="8"/>
    </row>
    <row r="20" spans="1:9" ht="17.25">
      <c r="A20" s="102"/>
      <c r="B20" s="8"/>
      <c r="C20" s="8"/>
      <c r="D20" s="8"/>
      <c r="E20" s="8"/>
      <c r="F20" s="8"/>
      <c r="G20" s="8"/>
      <c r="H20" s="8"/>
      <c r="I20" s="8"/>
    </row>
    <row r="21" spans="1:9" ht="36" customHeight="1">
      <c r="A21" s="102"/>
      <c r="B21" s="126" t="s">
        <v>33</v>
      </c>
      <c r="C21" s="126"/>
      <c r="D21" s="126"/>
      <c r="E21" s="126"/>
      <c r="F21" s="126"/>
      <c r="G21" s="126"/>
      <c r="H21" s="126"/>
      <c r="I21" s="8"/>
    </row>
    <row r="22" spans="1:9" ht="19.5">
      <c r="A22" s="8"/>
      <c r="B22" s="8"/>
      <c r="C22" s="8"/>
      <c r="D22" s="40"/>
      <c r="E22" s="40"/>
      <c r="F22" s="40"/>
      <c r="G22" s="40"/>
      <c r="H22" s="8"/>
      <c r="I22" s="8"/>
    </row>
    <row r="23" spans="1:9" ht="17.25">
      <c r="A23" s="102"/>
      <c r="B23" s="8"/>
      <c r="C23" s="8"/>
      <c r="D23" s="8"/>
      <c r="E23" s="8"/>
      <c r="F23" s="8"/>
      <c r="G23" s="8"/>
      <c r="H23" s="8"/>
      <c r="I23" s="8"/>
    </row>
    <row r="24" spans="1:9" ht="14.25">
      <c r="A24" s="11"/>
      <c r="B24" s="8"/>
      <c r="C24" s="8"/>
      <c r="D24" s="8"/>
      <c r="E24" s="8"/>
      <c r="F24" s="8"/>
      <c r="G24" s="8"/>
      <c r="H24" s="8"/>
      <c r="I24" s="8"/>
    </row>
    <row r="25" spans="1:9" ht="14.25">
      <c r="A25" s="8"/>
      <c r="B25" s="121" t="s">
        <v>18</v>
      </c>
      <c r="C25" s="121"/>
      <c r="D25" s="121"/>
      <c r="E25" s="121"/>
      <c r="F25" s="99"/>
      <c r="G25" s="99"/>
      <c r="H25" s="8"/>
      <c r="I25" s="8"/>
    </row>
    <row r="26" spans="1:9" ht="14.25">
      <c r="A26" s="12"/>
      <c r="B26" s="8"/>
      <c r="C26" s="8"/>
      <c r="D26" s="8"/>
      <c r="E26" s="8"/>
      <c r="F26" s="8"/>
      <c r="G26" s="8"/>
      <c r="H26" s="8"/>
      <c r="I26" s="8"/>
    </row>
    <row r="27" spans="1:9" ht="18" thickBot="1">
      <c r="A27" s="102"/>
      <c r="B27" s="8"/>
      <c r="C27" s="8"/>
      <c r="D27" s="8"/>
      <c r="E27" s="8"/>
      <c r="F27" s="8"/>
      <c r="G27" s="8"/>
      <c r="H27" s="8"/>
      <c r="I27" s="8"/>
    </row>
    <row r="28" spans="1:9" ht="33" customHeight="1">
      <c r="A28" s="117" t="s">
        <v>3</v>
      </c>
      <c r="B28" s="117" t="s">
        <v>4</v>
      </c>
      <c r="C28" s="101" t="s">
        <v>41</v>
      </c>
      <c r="D28" s="119" t="s">
        <v>39</v>
      </c>
      <c r="E28" s="14" t="s">
        <v>27</v>
      </c>
      <c r="F28" s="101" t="s">
        <v>43</v>
      </c>
      <c r="G28" s="101"/>
      <c r="H28" s="100" t="s">
        <v>5</v>
      </c>
      <c r="I28" s="8"/>
    </row>
    <row r="29" spans="1:9" ht="25.5" customHeight="1" thickBot="1">
      <c r="A29" s="118"/>
      <c r="B29" s="118"/>
      <c r="C29" s="15" t="s">
        <v>40</v>
      </c>
      <c r="D29" s="120"/>
      <c r="E29" s="15" t="s">
        <v>40</v>
      </c>
      <c r="F29" s="15" t="s">
        <v>40</v>
      </c>
      <c r="G29" s="15"/>
      <c r="H29" s="15" t="s">
        <v>40</v>
      </c>
      <c r="I29" s="8"/>
    </row>
    <row r="30" spans="1:9" ht="16.5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19">
        <f>SUM(E30*10%)</f>
        <v>12100</v>
      </c>
      <c r="G30" s="19">
        <f>SUM(E30:F30)</f>
        <v>133100</v>
      </c>
      <c r="H30" s="20">
        <f>SUM(E30*12)</f>
        <v>1452000</v>
      </c>
      <c r="I30" s="8"/>
    </row>
    <row r="31" spans="1:9" ht="16.5">
      <c r="A31" s="42">
        <v>2</v>
      </c>
      <c r="B31" s="22" t="s">
        <v>7</v>
      </c>
      <c r="C31" s="24">
        <v>110000</v>
      </c>
      <c r="D31" s="23">
        <v>1</v>
      </c>
      <c r="E31" s="19">
        <f t="shared" ref="E31:E40" si="0">SUM(C31*D31)</f>
        <v>110000</v>
      </c>
      <c r="F31" s="19">
        <f t="shared" ref="F31:F40" si="1">SUM(E31*10%)</f>
        <v>11000</v>
      </c>
      <c r="G31" s="19">
        <f t="shared" ref="G31:G40" si="2">SUM(E31:F31)</f>
        <v>121000</v>
      </c>
      <c r="H31" s="20">
        <f t="shared" ref="H31:H42" si="3">SUM(E31*12)</f>
        <v>1320000</v>
      </c>
      <c r="I31" s="8"/>
    </row>
    <row r="32" spans="1:9" ht="16.5">
      <c r="A32" s="41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19">
        <f t="shared" si="1"/>
        <v>10450</v>
      </c>
      <c r="G32" s="19">
        <f t="shared" si="2"/>
        <v>114950</v>
      </c>
      <c r="H32" s="20">
        <f t="shared" si="3"/>
        <v>1254000</v>
      </c>
      <c r="I32" s="8"/>
    </row>
    <row r="33" spans="1:9" ht="16.5">
      <c r="A33" s="42">
        <v>4</v>
      </c>
      <c r="B33" s="22" t="s">
        <v>8</v>
      </c>
      <c r="C33" s="24">
        <v>106500</v>
      </c>
      <c r="D33" s="23">
        <v>22</v>
      </c>
      <c r="E33" s="24">
        <f t="shared" si="0"/>
        <v>2343000</v>
      </c>
      <c r="F33" s="19">
        <f t="shared" si="1"/>
        <v>234300</v>
      </c>
      <c r="G33" s="19">
        <f t="shared" si="2"/>
        <v>2577300</v>
      </c>
      <c r="H33" s="20">
        <f t="shared" si="3"/>
        <v>28116000</v>
      </c>
      <c r="I33" s="8"/>
    </row>
    <row r="34" spans="1:9" ht="16.5">
      <c r="A34" s="41">
        <v>5</v>
      </c>
      <c r="B34" s="22" t="s">
        <v>1</v>
      </c>
      <c r="C34" s="24">
        <v>104500</v>
      </c>
      <c r="D34" s="23">
        <v>2</v>
      </c>
      <c r="E34" s="24">
        <f t="shared" si="0"/>
        <v>209000</v>
      </c>
      <c r="F34" s="19">
        <f t="shared" si="1"/>
        <v>20900</v>
      </c>
      <c r="G34" s="19">
        <f t="shared" si="2"/>
        <v>229900</v>
      </c>
      <c r="H34" s="20">
        <f t="shared" si="3"/>
        <v>2508000</v>
      </c>
      <c r="I34" s="8"/>
    </row>
    <row r="35" spans="1:9" ht="16.5">
      <c r="A35" s="42">
        <v>6</v>
      </c>
      <c r="B35" s="22" t="s">
        <v>45</v>
      </c>
      <c r="C35" s="24">
        <v>104000</v>
      </c>
      <c r="D35" s="23">
        <v>1</v>
      </c>
      <c r="E35" s="24">
        <f t="shared" si="0"/>
        <v>104000</v>
      </c>
      <c r="F35" s="19"/>
      <c r="G35" s="19"/>
      <c r="H35" s="20">
        <f t="shared" si="3"/>
        <v>1248000</v>
      </c>
      <c r="I35" s="8"/>
    </row>
    <row r="36" spans="1:9" ht="16.5">
      <c r="A36" s="41">
        <v>7</v>
      </c>
      <c r="B36" s="22" t="s">
        <v>60</v>
      </c>
      <c r="C36" s="24">
        <v>104000</v>
      </c>
      <c r="D36" s="23">
        <v>1</v>
      </c>
      <c r="E36" s="24">
        <f t="shared" si="0"/>
        <v>104000</v>
      </c>
      <c r="F36" s="19">
        <f t="shared" si="1"/>
        <v>10400</v>
      </c>
      <c r="G36" s="19">
        <f t="shared" si="2"/>
        <v>114400</v>
      </c>
      <c r="H36" s="20">
        <f t="shared" si="3"/>
        <v>1248000</v>
      </c>
      <c r="I36" s="8"/>
    </row>
    <row r="37" spans="1:9" ht="16.5">
      <c r="A37" s="42">
        <v>8</v>
      </c>
      <c r="B37" s="22" t="s">
        <v>9</v>
      </c>
      <c r="C37" s="24">
        <v>104000</v>
      </c>
      <c r="D37" s="23">
        <v>3</v>
      </c>
      <c r="E37" s="24">
        <f t="shared" si="0"/>
        <v>312000</v>
      </c>
      <c r="F37" s="19">
        <f t="shared" si="1"/>
        <v>31200</v>
      </c>
      <c r="G37" s="19">
        <f t="shared" si="2"/>
        <v>343200</v>
      </c>
      <c r="H37" s="20">
        <f t="shared" si="3"/>
        <v>3744000</v>
      </c>
      <c r="I37" s="8"/>
    </row>
    <row r="38" spans="1:9" ht="16.5">
      <c r="A38" s="41">
        <v>9</v>
      </c>
      <c r="B38" s="22" t="s">
        <v>13</v>
      </c>
      <c r="C38" s="24">
        <v>104000</v>
      </c>
      <c r="D38" s="23">
        <v>2</v>
      </c>
      <c r="E38" s="24">
        <f t="shared" si="0"/>
        <v>208000</v>
      </c>
      <c r="F38" s="19">
        <f t="shared" si="1"/>
        <v>20800</v>
      </c>
      <c r="G38" s="19">
        <f t="shared" si="2"/>
        <v>228800</v>
      </c>
      <c r="H38" s="20">
        <f t="shared" si="3"/>
        <v>2496000</v>
      </c>
      <c r="I38" s="8"/>
    </row>
    <row r="39" spans="1:9" ht="16.5">
      <c r="A39" s="42">
        <v>10</v>
      </c>
      <c r="B39" s="22" t="s">
        <v>14</v>
      </c>
      <c r="C39" s="24">
        <v>104000</v>
      </c>
      <c r="D39" s="23">
        <v>1</v>
      </c>
      <c r="E39" s="24">
        <f t="shared" si="0"/>
        <v>104000</v>
      </c>
      <c r="F39" s="19">
        <f t="shared" si="1"/>
        <v>10400</v>
      </c>
      <c r="G39" s="19">
        <f t="shared" si="2"/>
        <v>114400</v>
      </c>
      <c r="H39" s="20">
        <f t="shared" si="3"/>
        <v>1248000</v>
      </c>
      <c r="I39" s="8"/>
    </row>
    <row r="40" spans="1:9" ht="16.5">
      <c r="A40" s="42" t="s">
        <v>83</v>
      </c>
      <c r="B40" s="22" t="s">
        <v>77</v>
      </c>
      <c r="C40" s="24">
        <v>104000</v>
      </c>
      <c r="D40" s="23">
        <v>2</v>
      </c>
      <c r="E40" s="24">
        <f t="shared" si="0"/>
        <v>208000</v>
      </c>
      <c r="F40" s="19">
        <f t="shared" si="1"/>
        <v>20800</v>
      </c>
      <c r="G40" s="19">
        <f t="shared" si="2"/>
        <v>228800</v>
      </c>
      <c r="H40" s="20">
        <f>SUM(E40*3)</f>
        <v>624000</v>
      </c>
      <c r="I40" s="8"/>
    </row>
    <row r="41" spans="1:9" s="6" customFormat="1" ht="15.75" customHeight="1">
      <c r="A41" s="43"/>
      <c r="B41" s="26" t="s">
        <v>10</v>
      </c>
      <c r="C41" s="26"/>
      <c r="D41" s="27">
        <f>SUM(D30:D40)</f>
        <v>37</v>
      </c>
      <c r="E41" s="28">
        <f>SUM(E30:E40)</f>
        <v>3927500</v>
      </c>
      <c r="F41" s="28">
        <f>SUM(F30:F40)</f>
        <v>382350</v>
      </c>
      <c r="G41" s="28">
        <f>SUM(G30:G40)</f>
        <v>4205850</v>
      </c>
      <c r="H41" s="28">
        <f>SUM(H30:H40)</f>
        <v>45258000</v>
      </c>
      <c r="I41" s="9"/>
    </row>
    <row r="42" spans="1:9" s="6" customFormat="1" ht="15.75" customHeight="1" thickBot="1">
      <c r="A42" s="62"/>
      <c r="B42" s="29" t="s">
        <v>11</v>
      </c>
      <c r="C42" s="29"/>
      <c r="D42" s="29"/>
      <c r="E42" s="30">
        <v>126000</v>
      </c>
      <c r="F42" s="79"/>
      <c r="G42" s="79">
        <v>150000</v>
      </c>
      <c r="H42" s="81">
        <f t="shared" si="3"/>
        <v>1512000</v>
      </c>
      <c r="I42" s="9"/>
    </row>
    <row r="43" spans="1:9" s="6" customFormat="1" ht="15.75" customHeight="1" thickBot="1">
      <c r="A43" s="31"/>
      <c r="B43" s="32" t="s">
        <v>12</v>
      </c>
      <c r="C43" s="61"/>
      <c r="D43" s="33">
        <f>SUM(D41)</f>
        <v>37</v>
      </c>
      <c r="E43" s="34">
        <f>SUM(E41:E42)</f>
        <v>4053500</v>
      </c>
      <c r="F43" s="80">
        <f>SUM(F41:F42)</f>
        <v>382350</v>
      </c>
      <c r="G43" s="80">
        <f t="shared" ref="G43" si="4">SUM(G41:G42)</f>
        <v>4355850</v>
      </c>
      <c r="H43" s="80">
        <f>SUM(H41:H42)</f>
        <v>46770000</v>
      </c>
      <c r="I43" s="9"/>
    </row>
    <row r="44" spans="1:9" ht="17.25">
      <c r="A44" s="36"/>
      <c r="B44" s="8"/>
      <c r="C44" s="8"/>
      <c r="D44" s="36"/>
      <c r="E44" s="8"/>
      <c r="F44" s="8"/>
      <c r="G44" s="8"/>
      <c r="H44" s="8"/>
      <c r="I44" s="8"/>
    </row>
    <row r="45" spans="1:9" ht="17.25">
      <c r="A45" s="36"/>
      <c r="B45" s="8"/>
      <c r="C45" s="8"/>
      <c r="D45" s="36"/>
      <c r="E45" s="8"/>
      <c r="F45" s="8"/>
      <c r="G45" s="8"/>
      <c r="H45" s="8"/>
      <c r="I45" s="8"/>
    </row>
    <row r="46" spans="1:9" ht="26.25" customHeight="1">
      <c r="A46" s="36"/>
      <c r="B46" s="97"/>
      <c r="C46" s="97"/>
      <c r="D46" s="97"/>
      <c r="E46" s="97"/>
      <c r="F46" s="97"/>
      <c r="G46" s="97"/>
      <c r="H46" s="97"/>
      <c r="I46" s="8"/>
    </row>
    <row r="47" spans="1:9" ht="17.25">
      <c r="A47" s="36"/>
      <c r="B47" s="124" t="s">
        <v>82</v>
      </c>
      <c r="C47" s="124"/>
      <c r="D47" s="124"/>
      <c r="E47" s="124"/>
      <c r="F47" s="124"/>
      <c r="G47" s="9"/>
      <c r="H47" s="9"/>
      <c r="I47" s="8"/>
    </row>
    <row r="48" spans="1:9" ht="17.25">
      <c r="A48" s="36"/>
      <c r="B48" s="9"/>
      <c r="C48" s="9"/>
      <c r="D48" s="36"/>
      <c r="E48" s="9"/>
      <c r="F48" s="9"/>
      <c r="G48" s="9"/>
      <c r="H48" s="9"/>
      <c r="I48" s="8"/>
    </row>
    <row r="49" spans="1:9" ht="17.25">
      <c r="A49" s="36"/>
      <c r="B49" s="36"/>
      <c r="C49" s="36"/>
      <c r="D49" s="9"/>
      <c r="E49" s="9"/>
      <c r="F49" s="9"/>
      <c r="G49" s="9"/>
      <c r="H49" s="36"/>
      <c r="I49" s="8"/>
    </row>
    <row r="50" spans="1:9" ht="17.25">
      <c r="A50" s="36"/>
      <c r="B50" s="36"/>
      <c r="C50" s="36"/>
      <c r="D50" s="9"/>
      <c r="E50" s="9"/>
      <c r="F50" s="9"/>
      <c r="G50" s="9"/>
      <c r="H50" s="36"/>
      <c r="I50" s="8"/>
    </row>
    <row r="51" spans="1:9" ht="17.25">
      <c r="A51" s="9"/>
      <c r="B51" s="36"/>
      <c r="C51" s="36"/>
      <c r="D51" s="9"/>
      <c r="E51" s="9"/>
      <c r="F51" s="9"/>
      <c r="G51" s="9"/>
      <c r="H51" s="39"/>
      <c r="I51" s="8"/>
    </row>
    <row r="52" spans="1:9" ht="18" customHeight="1">
      <c r="A52" s="9"/>
      <c r="B52" s="37"/>
      <c r="C52" s="37"/>
      <c r="D52" s="9"/>
      <c r="E52" s="9"/>
      <c r="F52" s="9"/>
      <c r="G52" s="9"/>
      <c r="H52" s="39"/>
      <c r="I52" s="8"/>
    </row>
    <row r="53" spans="1:9" ht="17.25">
      <c r="A53" s="9"/>
      <c r="B53" s="9"/>
      <c r="C53" s="9"/>
      <c r="D53" s="9"/>
      <c r="E53" s="36"/>
      <c r="F53" s="36"/>
      <c r="G53" s="36"/>
      <c r="H53" s="46"/>
      <c r="I53" s="8"/>
    </row>
    <row r="54" spans="1:9" ht="17.25">
      <c r="A54" s="9"/>
      <c r="B54" s="36"/>
      <c r="C54" s="36"/>
      <c r="D54" s="9"/>
      <c r="E54" s="9"/>
      <c r="F54" s="9"/>
      <c r="G54" s="9"/>
      <c r="H54" s="36"/>
      <c r="I54" s="8"/>
    </row>
    <row r="55" spans="1:9" ht="15">
      <c r="A55" s="1"/>
      <c r="B55" s="1"/>
      <c r="C55" s="1"/>
      <c r="D55" s="1"/>
      <c r="E55" s="1"/>
      <c r="F55" s="1"/>
      <c r="G55" s="1"/>
      <c r="H55" s="1"/>
    </row>
    <row r="56" spans="1:9" ht="15">
      <c r="A56" s="1"/>
      <c r="B56" s="1"/>
      <c r="C56" s="1"/>
      <c r="D56" s="1"/>
      <c r="E56" s="3"/>
      <c r="F56" s="3"/>
      <c r="G56" s="3"/>
      <c r="H56" s="1"/>
    </row>
    <row r="57" spans="1:9" ht="15">
      <c r="A57" s="6"/>
      <c r="B57" s="6"/>
      <c r="C57" s="6"/>
      <c r="D57" s="6"/>
      <c r="E57" s="6"/>
      <c r="F57" s="6"/>
      <c r="G57" s="6"/>
      <c r="H57" s="6"/>
    </row>
  </sheetData>
  <mergeCells count="9">
    <mergeCell ref="B47:F47"/>
    <mergeCell ref="A28:A29"/>
    <mergeCell ref="B28:B29"/>
    <mergeCell ref="D28:D29"/>
    <mergeCell ref="D2:H8"/>
    <mergeCell ref="B17:E17"/>
    <mergeCell ref="B19:H19"/>
    <mergeCell ref="B21:H21"/>
    <mergeCell ref="B25:E25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1" manualBreakCount="1">
    <brk id="53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2:H58"/>
  <sheetViews>
    <sheetView topLeftCell="A16" workbookViewId="0">
      <selection activeCell="B47" sqref="B47:F47"/>
    </sheetView>
  </sheetViews>
  <sheetFormatPr defaultRowHeight="12.75"/>
  <cols>
    <col min="1" max="1" width="6.42578125" customWidth="1"/>
    <col min="2" max="2" width="32.85546875" customWidth="1"/>
    <col min="3" max="3" width="16.5703125" customWidth="1"/>
    <col min="4" max="4" width="18" customWidth="1"/>
    <col min="5" max="5" width="17.7109375" customWidth="1"/>
    <col min="6" max="6" width="17.42578125" customWidth="1"/>
    <col min="7" max="7" width="34.28515625" bestFit="1" customWidth="1"/>
    <col min="8" max="8" width="10.140625" bestFit="1" customWidth="1"/>
  </cols>
  <sheetData>
    <row r="2" spans="1:6">
      <c r="D2" s="114" t="s">
        <v>72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9" spans="1:6" ht="16.5">
      <c r="D9" s="98"/>
      <c r="E9" s="98"/>
      <c r="F9" s="98"/>
    </row>
    <row r="10" spans="1:6" ht="16.5" customHeight="1">
      <c r="D10" s="78"/>
      <c r="E10" s="78"/>
      <c r="F10" s="78"/>
    </row>
    <row r="11" spans="1:6" ht="16.5" customHeight="1">
      <c r="D11" s="78"/>
      <c r="E11" s="78"/>
      <c r="F11" s="78"/>
    </row>
    <row r="12" spans="1:6" ht="12.75" customHeight="1">
      <c r="D12" s="78"/>
      <c r="E12" s="78"/>
      <c r="F12" s="78"/>
    </row>
    <row r="13" spans="1:6" ht="17.25" customHeight="1">
      <c r="A13" s="8"/>
      <c r="B13" s="8"/>
      <c r="C13" s="8"/>
      <c r="D13" s="78"/>
      <c r="E13" s="78"/>
      <c r="F13" s="78"/>
    </row>
    <row r="14" spans="1:6" ht="17.25" customHeight="1">
      <c r="A14" s="8"/>
      <c r="B14" s="8"/>
      <c r="C14" s="8"/>
      <c r="D14" s="78"/>
      <c r="E14" s="78"/>
      <c r="F14" s="78"/>
    </row>
    <row r="15" spans="1:6" ht="17.25">
      <c r="A15" s="9"/>
      <c r="B15" s="8"/>
      <c r="C15" s="8"/>
      <c r="D15" s="78"/>
      <c r="E15" s="78"/>
      <c r="F15" s="78"/>
    </row>
    <row r="16" spans="1:6" ht="18" customHeight="1">
      <c r="A16" s="8"/>
      <c r="B16" s="8"/>
      <c r="C16" s="8"/>
      <c r="D16" s="8"/>
      <c r="E16" s="8"/>
      <c r="F16" s="8"/>
    </row>
    <row r="17" spans="1:6" ht="17.25">
      <c r="A17" s="102"/>
      <c r="B17" s="122" t="s">
        <v>2</v>
      </c>
      <c r="C17" s="122"/>
      <c r="D17" s="122"/>
      <c r="E17" s="122"/>
      <c r="F17" s="8"/>
    </row>
    <row r="18" spans="1:6" ht="12.75" customHeight="1">
      <c r="A18" s="8"/>
      <c r="B18" s="8"/>
      <c r="C18" s="8"/>
      <c r="D18" s="8"/>
      <c r="E18" s="8"/>
      <c r="F18" s="8"/>
    </row>
    <row r="19" spans="1:6" ht="17.25">
      <c r="A19" s="102"/>
      <c r="B19" s="122" t="s">
        <v>26</v>
      </c>
      <c r="C19" s="122"/>
      <c r="D19" s="122"/>
      <c r="E19" s="122"/>
      <c r="F19" s="49"/>
    </row>
    <row r="20" spans="1:6" ht="17.25">
      <c r="A20" s="102"/>
      <c r="B20" s="102"/>
      <c r="C20" s="102"/>
      <c r="D20" s="102"/>
      <c r="E20" s="102"/>
      <c r="F20" s="8"/>
    </row>
    <row r="21" spans="1:6" ht="17.25">
      <c r="A21" s="102"/>
      <c r="B21" s="123" t="s">
        <v>34</v>
      </c>
      <c r="C21" s="123"/>
      <c r="D21" s="123"/>
      <c r="E21" s="123"/>
      <c r="F21" s="54"/>
    </row>
    <row r="22" spans="1:6" ht="17.25">
      <c r="A22" s="102"/>
      <c r="B22" s="8"/>
      <c r="C22" s="8"/>
      <c r="D22" s="8"/>
      <c r="E22" s="8"/>
      <c r="F22" s="8"/>
    </row>
    <row r="23" spans="1:6" ht="14.25">
      <c r="A23" s="11"/>
      <c r="B23" s="8"/>
      <c r="C23" s="8"/>
      <c r="D23" s="8"/>
      <c r="E23" s="8"/>
      <c r="F23" s="8"/>
    </row>
    <row r="24" spans="1:6" ht="14.25">
      <c r="A24" s="8"/>
      <c r="B24" s="121" t="s">
        <v>38</v>
      </c>
      <c r="C24" s="121"/>
      <c r="D24" s="121"/>
      <c r="E24" s="121"/>
      <c r="F24" s="8"/>
    </row>
    <row r="25" spans="1:6" ht="14.25">
      <c r="A25" s="12"/>
      <c r="B25" s="8"/>
      <c r="C25" s="8"/>
      <c r="D25" s="8"/>
      <c r="E25" s="8"/>
      <c r="F25" s="8"/>
    </row>
    <row r="26" spans="1:6" ht="18" thickBot="1">
      <c r="A26" s="102"/>
      <c r="B26" s="8"/>
      <c r="C26" s="8"/>
      <c r="D26" s="8"/>
      <c r="E26" s="8"/>
      <c r="F26" s="8"/>
    </row>
    <row r="27" spans="1:6" s="5" customFormat="1" ht="30" customHeight="1">
      <c r="A27" s="117" t="s">
        <v>3</v>
      </c>
      <c r="B27" s="117" t="s">
        <v>4</v>
      </c>
      <c r="C27" s="101" t="s">
        <v>41</v>
      </c>
      <c r="D27" s="119" t="s">
        <v>39</v>
      </c>
      <c r="E27" s="14" t="s">
        <v>27</v>
      </c>
      <c r="F27" s="100" t="s">
        <v>5</v>
      </c>
    </row>
    <row r="28" spans="1:6" s="5" customFormat="1" ht="18.75" customHeight="1" thickBot="1">
      <c r="A28" s="118"/>
      <c r="B28" s="118"/>
      <c r="C28" s="15" t="s">
        <v>40</v>
      </c>
      <c r="D28" s="120"/>
      <c r="E28" s="15" t="s">
        <v>40</v>
      </c>
      <c r="F28" s="15" t="s">
        <v>40</v>
      </c>
    </row>
    <row r="29" spans="1:6" s="5" customFormat="1" ht="16.5">
      <c r="A29" s="41">
        <v>1</v>
      </c>
      <c r="B29" s="17" t="s">
        <v>6</v>
      </c>
      <c r="C29" s="19">
        <v>121000</v>
      </c>
      <c r="D29" s="18">
        <v>1</v>
      </c>
      <c r="E29" s="19">
        <f>SUM(D29*C29)</f>
        <v>121000</v>
      </c>
      <c r="F29" s="20">
        <f>SUM(E29*12)</f>
        <v>1452000</v>
      </c>
    </row>
    <row r="30" spans="1:6" s="5" customFormat="1" ht="16.5">
      <c r="A30" s="42">
        <v>2</v>
      </c>
      <c r="B30" s="22" t="s">
        <v>15</v>
      </c>
      <c r="C30" s="24">
        <v>110000</v>
      </c>
      <c r="D30" s="23">
        <v>1</v>
      </c>
      <c r="E30" s="19">
        <f t="shared" ref="E30:E40" si="0">SUM(D30*C30)</f>
        <v>110000</v>
      </c>
      <c r="F30" s="20">
        <f t="shared" ref="F30:F42" si="1">SUM(E30*12)</f>
        <v>1320000</v>
      </c>
    </row>
    <row r="31" spans="1:6" s="5" customFormat="1" ht="16.5">
      <c r="A31" s="41">
        <v>3</v>
      </c>
      <c r="B31" s="22" t="s">
        <v>59</v>
      </c>
      <c r="C31" s="24">
        <v>104500</v>
      </c>
      <c r="D31" s="23">
        <v>1</v>
      </c>
      <c r="E31" s="19">
        <f t="shared" si="0"/>
        <v>104500</v>
      </c>
      <c r="F31" s="20">
        <f t="shared" si="1"/>
        <v>1254000</v>
      </c>
    </row>
    <row r="32" spans="1:6" s="5" customFormat="1" ht="16.5">
      <c r="A32" s="42">
        <v>4</v>
      </c>
      <c r="B32" s="22" t="s">
        <v>8</v>
      </c>
      <c r="C32" s="24">
        <v>191730</v>
      </c>
      <c r="D32" s="23">
        <v>1</v>
      </c>
      <c r="E32" s="19">
        <f t="shared" si="0"/>
        <v>191730</v>
      </c>
      <c r="F32" s="20">
        <f t="shared" si="1"/>
        <v>2300760</v>
      </c>
    </row>
    <row r="33" spans="1:8" s="5" customFormat="1" ht="16.5">
      <c r="A33" s="41">
        <v>5</v>
      </c>
      <c r="B33" s="22" t="s">
        <v>8</v>
      </c>
      <c r="C33" s="24">
        <v>106500</v>
      </c>
      <c r="D33" s="23">
        <v>21.5</v>
      </c>
      <c r="E33" s="19">
        <f t="shared" si="0"/>
        <v>2289750</v>
      </c>
      <c r="F33" s="20">
        <f t="shared" si="1"/>
        <v>27477000</v>
      </c>
      <c r="H33" s="105"/>
    </row>
    <row r="34" spans="1:8" s="5" customFormat="1" ht="16.5">
      <c r="A34" s="42">
        <v>6</v>
      </c>
      <c r="B34" s="22" t="s">
        <v>1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8" s="5" customFormat="1" ht="16.5" customHeight="1">
      <c r="A35" s="41">
        <v>7</v>
      </c>
      <c r="B35" s="22" t="s">
        <v>19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</row>
    <row r="36" spans="1:8" s="5" customFormat="1" ht="16.5">
      <c r="A36" s="42">
        <v>8</v>
      </c>
      <c r="B36" s="22" t="s">
        <v>13</v>
      </c>
      <c r="C36" s="24">
        <v>104000</v>
      </c>
      <c r="D36" s="23">
        <v>1.5</v>
      </c>
      <c r="E36" s="19">
        <f t="shared" si="0"/>
        <v>156000</v>
      </c>
      <c r="F36" s="20">
        <f t="shared" si="1"/>
        <v>1872000</v>
      </c>
    </row>
    <row r="37" spans="1:8" s="5" customFormat="1" ht="16.5">
      <c r="A37" s="41">
        <v>9</v>
      </c>
      <c r="B37" s="22" t="s">
        <v>9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</row>
    <row r="38" spans="1:8" s="5" customFormat="1" ht="16.5">
      <c r="A38" s="42">
        <v>10</v>
      </c>
      <c r="B38" s="22" t="s">
        <v>25</v>
      </c>
      <c r="C38" s="24">
        <v>104000</v>
      </c>
      <c r="D38" s="23">
        <v>1</v>
      </c>
      <c r="E38" s="19">
        <f t="shared" si="0"/>
        <v>104000</v>
      </c>
      <c r="F38" s="20">
        <f t="shared" si="1"/>
        <v>1248000</v>
      </c>
    </row>
    <row r="39" spans="1:8" s="5" customFormat="1" ht="16.5">
      <c r="A39" s="41">
        <v>11</v>
      </c>
      <c r="B39" s="22" t="s">
        <v>45</v>
      </c>
      <c r="C39" s="24">
        <v>104000</v>
      </c>
      <c r="D39" s="23">
        <v>1</v>
      </c>
      <c r="E39" s="19">
        <f t="shared" si="0"/>
        <v>104000</v>
      </c>
      <c r="F39" s="20">
        <f t="shared" si="1"/>
        <v>1248000</v>
      </c>
    </row>
    <row r="40" spans="1:8" s="5" customFormat="1" ht="16.5">
      <c r="A40" s="113" t="s">
        <v>85</v>
      </c>
      <c r="B40" s="22" t="s">
        <v>77</v>
      </c>
      <c r="C40" s="24">
        <v>104000</v>
      </c>
      <c r="D40" s="23">
        <v>2</v>
      </c>
      <c r="E40" s="19">
        <f t="shared" si="0"/>
        <v>208000</v>
      </c>
      <c r="F40" s="20">
        <f>SUM(E40*3)</f>
        <v>624000</v>
      </c>
    </row>
    <row r="41" spans="1:8" s="5" customFormat="1" ht="18.75" customHeight="1">
      <c r="A41" s="21"/>
      <c r="B41" s="26" t="s">
        <v>10</v>
      </c>
      <c r="C41" s="26"/>
      <c r="D41" s="23"/>
      <c r="E41" s="55">
        <f>SUM(E29:E40)</f>
        <v>3701980</v>
      </c>
      <c r="F41" s="55">
        <f>SUM(F29:F40)</f>
        <v>42551760</v>
      </c>
    </row>
    <row r="42" spans="1:8" s="5" customFormat="1" ht="18" thickBot="1">
      <c r="A42" s="66"/>
      <c r="B42" s="29" t="s">
        <v>11</v>
      </c>
      <c r="C42" s="29"/>
      <c r="D42" s="57"/>
      <c r="E42" s="67">
        <v>18000</v>
      </c>
      <c r="F42" s="81">
        <f t="shared" si="1"/>
        <v>216000</v>
      </c>
    </row>
    <row r="43" spans="1:8" s="6" customFormat="1" ht="15.75" customHeight="1" thickBot="1">
      <c r="A43" s="31"/>
      <c r="B43" s="32" t="s">
        <v>12</v>
      </c>
      <c r="C43" s="61"/>
      <c r="D43" s="33">
        <f>SUM(D29:D42)</f>
        <v>34</v>
      </c>
      <c r="E43" s="68">
        <f>SUM(E41:E42)</f>
        <v>3719980</v>
      </c>
      <c r="F43" s="69">
        <f>SUM(F41:F42)</f>
        <v>42767760</v>
      </c>
    </row>
    <row r="44" spans="1:8" ht="17.25">
      <c r="A44" s="36"/>
      <c r="B44" s="8"/>
      <c r="C44" s="8"/>
      <c r="D44" s="36"/>
      <c r="E44" s="8"/>
      <c r="F44" s="8"/>
    </row>
    <row r="45" spans="1:8" ht="17.25">
      <c r="A45" s="36"/>
      <c r="B45" s="8"/>
      <c r="C45" s="8"/>
      <c r="D45" s="36"/>
      <c r="E45" s="8"/>
      <c r="F45" s="8"/>
    </row>
    <row r="46" spans="1:8" ht="27.75" customHeight="1">
      <c r="A46" s="36"/>
      <c r="B46" s="97"/>
      <c r="C46" s="97"/>
      <c r="D46" s="97"/>
      <c r="E46" s="97"/>
      <c r="F46" s="97"/>
    </row>
    <row r="47" spans="1:8" ht="17.25">
      <c r="A47" s="36"/>
      <c r="B47" s="124" t="s">
        <v>84</v>
      </c>
      <c r="C47" s="124"/>
      <c r="D47" s="124"/>
      <c r="E47" s="124"/>
      <c r="F47" s="124"/>
    </row>
    <row r="48" spans="1:8" ht="17.25">
      <c r="A48" s="36"/>
      <c r="B48" s="9"/>
      <c r="C48" s="9"/>
      <c r="D48" s="36"/>
      <c r="E48" s="49"/>
      <c r="F48" s="49"/>
    </row>
    <row r="49" spans="1:6" ht="17.25">
      <c r="A49" s="36"/>
      <c r="B49" s="36"/>
      <c r="C49" s="36"/>
      <c r="D49" s="9"/>
      <c r="E49" s="49"/>
      <c r="F49" s="49"/>
    </row>
    <row r="50" spans="1:6" ht="17.25">
      <c r="A50" s="36"/>
      <c r="B50" s="36"/>
      <c r="C50" s="36"/>
      <c r="D50" s="9"/>
      <c r="E50" s="53"/>
      <c r="F50" s="53"/>
    </row>
    <row r="51" spans="1:6" ht="21.75" customHeight="1">
      <c r="A51" s="36"/>
      <c r="B51" s="37"/>
      <c r="C51" s="37"/>
      <c r="D51" s="36"/>
      <c r="E51" s="53"/>
      <c r="F51" s="53"/>
    </row>
    <row r="52" spans="1:6" ht="17.25">
      <c r="A52" s="9"/>
      <c r="B52" s="37"/>
      <c r="C52" s="37"/>
      <c r="D52" s="9"/>
      <c r="E52" s="53"/>
      <c r="F52" s="53"/>
    </row>
    <row r="53" spans="1:6" ht="17.25">
      <c r="A53" s="9"/>
      <c r="B53" s="36"/>
      <c r="C53" s="36"/>
      <c r="D53" s="36"/>
      <c r="E53" s="9"/>
      <c r="F53" s="39"/>
    </row>
    <row r="54" spans="1:6" ht="17.25">
      <c r="A54" s="9"/>
      <c r="B54" s="9"/>
      <c r="C54" s="9"/>
      <c r="D54" s="9"/>
      <c r="E54" s="9"/>
      <c r="F54" s="46"/>
    </row>
    <row r="55" spans="1:6" ht="17.25">
      <c r="A55" s="9"/>
      <c r="B55" s="36"/>
      <c r="C55" s="36"/>
      <c r="D55" s="9"/>
      <c r="E55" s="36"/>
      <c r="F55" s="36"/>
    </row>
    <row r="56" spans="1:6" ht="17.25">
      <c r="A56" s="9"/>
      <c r="B56" s="9"/>
      <c r="C56" s="9"/>
      <c r="D56" s="9"/>
      <c r="E56" s="9"/>
      <c r="F56" s="9"/>
    </row>
    <row r="57" spans="1:6" ht="17.25">
      <c r="A57" s="9"/>
      <c r="B57" s="9"/>
      <c r="C57" s="9"/>
      <c r="D57" s="9"/>
      <c r="E57" s="36"/>
      <c r="F57" s="9"/>
    </row>
    <row r="58" spans="1:6" ht="15">
      <c r="A58" s="6"/>
      <c r="B58" s="6"/>
      <c r="C58" s="6"/>
      <c r="D58" s="6"/>
      <c r="E58" s="6"/>
      <c r="F58" s="6"/>
    </row>
  </sheetData>
  <mergeCells count="9">
    <mergeCell ref="B47:F47"/>
    <mergeCell ref="A27:A28"/>
    <mergeCell ref="B27:B28"/>
    <mergeCell ref="D27:D28"/>
    <mergeCell ref="D2:F8"/>
    <mergeCell ref="B17:E17"/>
    <mergeCell ref="B19:E19"/>
    <mergeCell ref="B21:E21"/>
    <mergeCell ref="B24:E24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2" manualBreakCount="2">
    <brk id="53" max="4" man="1"/>
    <brk id="55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2:G60"/>
  <sheetViews>
    <sheetView topLeftCell="A16" workbookViewId="0">
      <selection activeCell="B46" sqref="B46:F46"/>
    </sheetView>
  </sheetViews>
  <sheetFormatPr defaultRowHeight="12.75"/>
  <cols>
    <col min="1" max="1" width="6" customWidth="1"/>
    <col min="2" max="2" width="32" customWidth="1"/>
    <col min="3" max="3" width="16.85546875" customWidth="1"/>
    <col min="4" max="4" width="17.140625" customWidth="1"/>
    <col min="5" max="5" width="17.7109375" customWidth="1"/>
    <col min="6" max="6" width="18.28515625" customWidth="1"/>
    <col min="7" max="7" width="34.28515625" bestFit="1" customWidth="1"/>
  </cols>
  <sheetData>
    <row r="2" spans="1:6">
      <c r="D2" s="114" t="s">
        <v>73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9" spans="1:6" ht="13.5" customHeight="1">
      <c r="D9" s="114"/>
      <c r="E9" s="114"/>
      <c r="F9" s="114"/>
    </row>
    <row r="11" spans="1:6" ht="12.75" customHeight="1">
      <c r="D11" s="106"/>
      <c r="E11" s="106"/>
      <c r="F11" s="106"/>
    </row>
    <row r="12" spans="1:6" ht="17.25" customHeight="1">
      <c r="A12" s="9"/>
      <c r="B12" s="8"/>
      <c r="C12" s="8"/>
      <c r="D12" s="106"/>
      <c r="E12" s="106"/>
      <c r="F12" s="106"/>
    </row>
    <row r="13" spans="1:6" ht="17.25" customHeight="1">
      <c r="A13" s="9"/>
      <c r="B13" s="8"/>
      <c r="C13" s="8"/>
      <c r="D13" s="106"/>
      <c r="E13" s="106"/>
      <c r="F13" s="106"/>
    </row>
    <row r="14" spans="1:6" ht="17.25" customHeight="1">
      <c r="A14" s="9"/>
      <c r="B14" s="8"/>
      <c r="C14" s="8"/>
      <c r="D14" s="106"/>
      <c r="E14" s="106"/>
      <c r="F14" s="106"/>
    </row>
    <row r="15" spans="1:6" ht="17.25">
      <c r="A15" s="9"/>
      <c r="B15" s="8"/>
      <c r="C15" s="8"/>
      <c r="D15" s="106"/>
      <c r="E15" s="106"/>
      <c r="F15" s="106"/>
    </row>
    <row r="16" spans="1:6" ht="17.25">
      <c r="A16" s="9"/>
      <c r="B16" s="8"/>
      <c r="C16" s="8"/>
      <c r="D16" s="106"/>
      <c r="E16" s="106"/>
      <c r="F16" s="106"/>
    </row>
    <row r="17" spans="1:6" ht="17.25">
      <c r="A17" s="9"/>
      <c r="B17" s="8"/>
      <c r="C17" s="8"/>
      <c r="D17" s="98"/>
      <c r="E17" s="98"/>
      <c r="F17" s="98"/>
    </row>
    <row r="18" spans="1:6" ht="15.75" customHeight="1">
      <c r="A18" s="8"/>
      <c r="B18" s="122" t="s">
        <v>2</v>
      </c>
      <c r="C18" s="122"/>
      <c r="D18" s="122"/>
      <c r="E18" s="122"/>
      <c r="F18" s="8"/>
    </row>
    <row r="19" spans="1:6" ht="17.25">
      <c r="A19" s="102"/>
      <c r="B19" s="8"/>
      <c r="C19" s="8"/>
      <c r="D19" s="8"/>
      <c r="E19" s="8"/>
      <c r="F19" s="8"/>
    </row>
    <row r="20" spans="1:6" ht="17.25" customHeight="1">
      <c r="A20" s="8"/>
      <c r="B20" s="122" t="s">
        <v>26</v>
      </c>
      <c r="C20" s="122"/>
      <c r="D20" s="122"/>
      <c r="E20" s="122"/>
      <c r="F20" s="122"/>
    </row>
    <row r="21" spans="1:6" ht="17.25">
      <c r="A21" s="102"/>
      <c r="B21" s="8"/>
      <c r="C21" s="8"/>
      <c r="D21" s="8"/>
      <c r="E21" s="8"/>
      <c r="F21" s="8"/>
    </row>
    <row r="22" spans="1:6" ht="17.25">
      <c r="A22" s="102"/>
      <c r="B22" s="123" t="s">
        <v>35</v>
      </c>
      <c r="C22" s="123"/>
      <c r="D22" s="123"/>
      <c r="E22" s="123"/>
      <c r="F22" s="54"/>
    </row>
    <row r="23" spans="1:6" ht="19.5">
      <c r="A23" s="8"/>
      <c r="B23" s="8"/>
      <c r="C23" s="8"/>
      <c r="D23" s="40"/>
      <c r="E23" s="40"/>
      <c r="F23" s="8"/>
    </row>
    <row r="24" spans="1:6" ht="17.25">
      <c r="A24" s="102"/>
      <c r="B24" s="8"/>
      <c r="C24" s="8"/>
      <c r="D24" s="8"/>
      <c r="E24" s="8"/>
      <c r="F24" s="8"/>
    </row>
    <row r="25" spans="1:6" ht="14.25">
      <c r="A25" s="11"/>
      <c r="B25" s="8"/>
      <c r="C25" s="8"/>
      <c r="D25" s="8"/>
      <c r="E25" s="8"/>
      <c r="F25" s="8"/>
    </row>
    <row r="26" spans="1:6" ht="14.25">
      <c r="A26" s="8"/>
      <c r="B26" s="121" t="s">
        <v>16</v>
      </c>
      <c r="C26" s="121"/>
      <c r="D26" s="121"/>
      <c r="E26" s="121"/>
      <c r="F26" s="8"/>
    </row>
    <row r="27" spans="1:6" ht="14.25">
      <c r="A27" s="12"/>
      <c r="B27" s="8"/>
      <c r="C27" s="8"/>
      <c r="D27" s="8"/>
      <c r="E27" s="8"/>
      <c r="F27" s="8"/>
    </row>
    <row r="28" spans="1:6" ht="18" thickBot="1">
      <c r="A28" s="102"/>
      <c r="B28" s="8"/>
      <c r="C28" s="8"/>
      <c r="D28" s="8"/>
      <c r="E28" s="8"/>
      <c r="F28" s="8"/>
    </row>
    <row r="29" spans="1:6" s="5" customFormat="1" ht="33.75" customHeight="1">
      <c r="A29" s="117" t="s">
        <v>3</v>
      </c>
      <c r="B29" s="117" t="s">
        <v>4</v>
      </c>
      <c r="C29" s="101" t="s">
        <v>41</v>
      </c>
      <c r="D29" s="119" t="s">
        <v>39</v>
      </c>
      <c r="E29" s="14" t="s">
        <v>27</v>
      </c>
      <c r="F29" s="100" t="s">
        <v>5</v>
      </c>
    </row>
    <row r="30" spans="1:6" s="5" customFormat="1" ht="19.5" customHeight="1" thickBot="1">
      <c r="A30" s="118"/>
      <c r="B30" s="118"/>
      <c r="C30" s="15" t="s">
        <v>40</v>
      </c>
      <c r="D30" s="120"/>
      <c r="E30" s="15" t="s">
        <v>40</v>
      </c>
      <c r="F30" s="15" t="s">
        <v>40</v>
      </c>
    </row>
    <row r="31" spans="1:6" s="5" customFormat="1" ht="16.5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</row>
    <row r="32" spans="1:6" s="5" customFormat="1" ht="16.5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9" si="0">SUM(C32*D32)</f>
        <v>110000</v>
      </c>
      <c r="F32" s="20">
        <f t="shared" ref="F32:F38" si="1">SUM(E32*12)</f>
        <v>1320000</v>
      </c>
    </row>
    <row r="33" spans="1:6" s="5" customFormat="1" ht="16.5">
      <c r="A33" s="41">
        <v>3</v>
      </c>
      <c r="B33" s="22" t="s">
        <v>0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6" s="5" customFormat="1" ht="16.5">
      <c r="A34" s="42">
        <v>4</v>
      </c>
      <c r="B34" s="22" t="s">
        <v>8</v>
      </c>
      <c r="C34" s="24">
        <v>106500</v>
      </c>
      <c r="D34" s="74">
        <v>17.5</v>
      </c>
      <c r="E34" s="19">
        <f t="shared" si="0"/>
        <v>1863750</v>
      </c>
      <c r="F34" s="20">
        <f t="shared" si="1"/>
        <v>22365000</v>
      </c>
    </row>
    <row r="35" spans="1:6" s="5" customFormat="1" ht="16.5">
      <c r="A35" s="41">
        <v>5</v>
      </c>
      <c r="B35" s="22" t="s">
        <v>1</v>
      </c>
      <c r="C35" s="24">
        <v>104500</v>
      </c>
      <c r="D35" s="74">
        <v>1</v>
      </c>
      <c r="E35" s="19">
        <f t="shared" si="0"/>
        <v>104500</v>
      </c>
      <c r="F35" s="20">
        <f t="shared" si="1"/>
        <v>1254000</v>
      </c>
    </row>
    <row r="36" spans="1:6" s="5" customFormat="1" ht="16.5">
      <c r="A36" s="42">
        <v>6</v>
      </c>
      <c r="B36" s="22" t="s">
        <v>25</v>
      </c>
      <c r="C36" s="24">
        <v>104000</v>
      </c>
      <c r="D36" s="74">
        <v>1</v>
      </c>
      <c r="E36" s="19">
        <f t="shared" si="0"/>
        <v>104000</v>
      </c>
      <c r="F36" s="20">
        <f t="shared" si="1"/>
        <v>1248000</v>
      </c>
    </row>
    <row r="37" spans="1:6" s="5" customFormat="1" ht="16.5">
      <c r="A37" s="41">
        <v>7</v>
      </c>
      <c r="B37" s="22" t="s">
        <v>9</v>
      </c>
      <c r="C37" s="24">
        <v>104000</v>
      </c>
      <c r="D37" s="74">
        <v>2</v>
      </c>
      <c r="E37" s="19">
        <f t="shared" si="0"/>
        <v>208000</v>
      </c>
      <c r="F37" s="20">
        <f t="shared" si="1"/>
        <v>2496000</v>
      </c>
    </row>
    <row r="38" spans="1:6" s="5" customFormat="1" ht="16.5">
      <c r="A38" s="42">
        <v>8</v>
      </c>
      <c r="B38" s="22" t="s">
        <v>45</v>
      </c>
      <c r="C38" s="24">
        <v>104000</v>
      </c>
      <c r="D38" s="74">
        <v>0.5</v>
      </c>
      <c r="E38" s="19">
        <f t="shared" si="0"/>
        <v>52000</v>
      </c>
      <c r="F38" s="20">
        <f t="shared" si="1"/>
        <v>624000</v>
      </c>
    </row>
    <row r="39" spans="1:6" s="5" customFormat="1" ht="16.5">
      <c r="A39" s="42" t="s">
        <v>79</v>
      </c>
      <c r="B39" s="22" t="s">
        <v>77</v>
      </c>
      <c r="C39" s="24">
        <v>104000</v>
      </c>
      <c r="D39" s="74">
        <v>2</v>
      </c>
      <c r="E39" s="19">
        <f t="shared" si="0"/>
        <v>208000</v>
      </c>
      <c r="F39" s="20">
        <f>SUM(E39*3)</f>
        <v>624000</v>
      </c>
    </row>
    <row r="40" spans="1:6" ht="18.75" customHeight="1">
      <c r="A40" s="43"/>
      <c r="B40" s="26" t="s">
        <v>10</v>
      </c>
      <c r="C40" s="26"/>
      <c r="D40" s="75">
        <f>SUM(D31:D39)</f>
        <v>27</v>
      </c>
      <c r="E40" s="28">
        <f>SUM(E31:E39)</f>
        <v>2875750</v>
      </c>
      <c r="F40" s="28">
        <f>SUM(F31:F39)</f>
        <v>32637000</v>
      </c>
    </row>
    <row r="41" spans="1:6" ht="18" thickBot="1">
      <c r="A41" s="76"/>
      <c r="B41" s="29" t="s">
        <v>11</v>
      </c>
      <c r="C41" s="29"/>
      <c r="D41" s="73"/>
      <c r="E41" s="30">
        <v>24000</v>
      </c>
      <c r="F41" s="81">
        <f t="shared" ref="F41" si="2">SUM(E41*12)</f>
        <v>288000</v>
      </c>
    </row>
    <row r="42" spans="1:6" ht="18" thickBot="1">
      <c r="A42" s="31"/>
      <c r="B42" s="32" t="s">
        <v>12</v>
      </c>
      <c r="C42" s="61"/>
      <c r="D42" s="33">
        <f>SUM(D40)</f>
        <v>27</v>
      </c>
      <c r="E42" s="34">
        <f>SUM(E40:E41)</f>
        <v>2899750</v>
      </c>
      <c r="F42" s="35">
        <f>SUM(F40:F41)</f>
        <v>32925000</v>
      </c>
    </row>
    <row r="43" spans="1:6" ht="17.25">
      <c r="A43" s="39"/>
      <c r="B43" s="39"/>
      <c r="C43" s="39"/>
      <c r="D43" s="103"/>
      <c r="E43" s="103"/>
      <c r="F43" s="39"/>
    </row>
    <row r="44" spans="1:6" ht="17.25">
      <c r="A44" s="39"/>
      <c r="B44" s="39"/>
      <c r="C44" s="39"/>
      <c r="D44" s="103"/>
      <c r="E44" s="103"/>
      <c r="F44" s="39"/>
    </row>
    <row r="45" spans="1:6" ht="24.75" customHeight="1">
      <c r="A45" s="36"/>
      <c r="B45" s="97"/>
      <c r="C45" s="97"/>
      <c r="D45" s="97"/>
      <c r="E45" s="97"/>
      <c r="F45" s="97"/>
    </row>
    <row r="46" spans="1:6" ht="22.5" customHeight="1">
      <c r="A46" s="36"/>
      <c r="B46" s="124" t="s">
        <v>78</v>
      </c>
      <c r="C46" s="124"/>
      <c r="D46" s="124"/>
      <c r="E46" s="124"/>
      <c r="F46" s="124"/>
    </row>
    <row r="47" spans="1:6" ht="17.25">
      <c r="A47" s="36"/>
      <c r="B47" s="9"/>
      <c r="C47" s="9"/>
      <c r="D47" s="36"/>
      <c r="E47" s="9"/>
      <c r="F47" s="9"/>
    </row>
    <row r="48" spans="1:6" ht="17.25">
      <c r="A48" s="36"/>
      <c r="B48" s="9"/>
      <c r="C48" s="9"/>
      <c r="D48" s="36"/>
      <c r="E48" s="116"/>
      <c r="F48" s="116"/>
    </row>
    <row r="49" spans="1:7" ht="17.25">
      <c r="A49" s="36"/>
      <c r="B49" s="36"/>
      <c r="C49" s="36"/>
      <c r="D49" s="9"/>
      <c r="E49" s="116"/>
      <c r="F49" s="116"/>
      <c r="G49" s="2"/>
    </row>
    <row r="50" spans="1:7" ht="17.25">
      <c r="A50" s="36"/>
      <c r="B50" s="36"/>
      <c r="C50" s="36"/>
      <c r="D50" s="9"/>
      <c r="E50" s="9"/>
      <c r="F50" s="9"/>
      <c r="G50" s="2"/>
    </row>
    <row r="51" spans="1:7" ht="19.5" customHeight="1">
      <c r="A51" s="36"/>
      <c r="B51" s="37"/>
      <c r="C51" s="37"/>
      <c r="D51" s="9"/>
      <c r="E51" s="53"/>
      <c r="F51" s="53"/>
      <c r="G51" s="2"/>
    </row>
    <row r="52" spans="1:7" ht="17.25">
      <c r="A52" s="36"/>
      <c r="B52" s="36"/>
      <c r="C52" s="36"/>
      <c r="D52" s="36"/>
      <c r="E52" s="9"/>
      <c r="F52" s="9"/>
    </row>
    <row r="53" spans="1:7" ht="17.25">
      <c r="A53" s="9"/>
      <c r="B53" s="36"/>
      <c r="C53" s="36"/>
      <c r="D53" s="36"/>
      <c r="E53" s="116"/>
      <c r="F53" s="116"/>
    </row>
    <row r="54" spans="1:7" ht="17.25">
      <c r="A54" s="9"/>
      <c r="B54" s="36"/>
      <c r="C54" s="36"/>
      <c r="D54" s="9"/>
      <c r="E54" s="39"/>
      <c r="F54" s="39"/>
    </row>
    <row r="55" spans="1:7" ht="17.25">
      <c r="A55" s="9"/>
      <c r="B55" s="9"/>
      <c r="C55" s="9"/>
      <c r="D55" s="9"/>
      <c r="E55" s="36"/>
      <c r="F55" s="46"/>
    </row>
    <row r="56" spans="1:7" ht="17.25">
      <c r="A56" s="9"/>
      <c r="B56" s="9"/>
      <c r="C56" s="9"/>
      <c r="D56" s="9"/>
      <c r="E56" s="9"/>
      <c r="F56" s="9"/>
    </row>
    <row r="57" spans="1:7" ht="17.25">
      <c r="A57" s="9"/>
      <c r="B57" s="9"/>
      <c r="C57" s="9"/>
      <c r="D57" s="9"/>
      <c r="E57" s="36"/>
      <c r="F57" s="9"/>
    </row>
    <row r="58" spans="1:7" ht="15">
      <c r="A58" s="6"/>
      <c r="B58" s="6"/>
      <c r="C58" s="6"/>
      <c r="D58" s="6"/>
      <c r="E58" s="6"/>
      <c r="F58" s="6"/>
    </row>
    <row r="59" spans="1:7" ht="15">
      <c r="A59" s="6"/>
      <c r="B59" s="6"/>
      <c r="C59" s="6"/>
      <c r="D59" s="6"/>
      <c r="E59" s="6"/>
      <c r="F59" s="6"/>
    </row>
    <row r="60" spans="1:7" ht="15">
      <c r="A60" s="6"/>
      <c r="B60" s="6"/>
      <c r="C60" s="6"/>
      <c r="D60" s="6"/>
      <c r="E60" s="6"/>
      <c r="F60" s="6"/>
    </row>
  </sheetData>
  <mergeCells count="12">
    <mergeCell ref="E53:F53"/>
    <mergeCell ref="D2:F9"/>
    <mergeCell ref="B18:E18"/>
    <mergeCell ref="B20:F20"/>
    <mergeCell ref="B22:E22"/>
    <mergeCell ref="B26:E26"/>
    <mergeCell ref="B46:F46"/>
    <mergeCell ref="A29:A30"/>
    <mergeCell ref="B29:B30"/>
    <mergeCell ref="D29:D30"/>
    <mergeCell ref="E48:F48"/>
    <mergeCell ref="E49:F49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1" manualBreakCount="1">
    <brk id="53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2:H51"/>
  <sheetViews>
    <sheetView topLeftCell="A25" workbookViewId="0">
      <selection activeCell="G62" sqref="G62"/>
    </sheetView>
  </sheetViews>
  <sheetFormatPr defaultRowHeight="12.75"/>
  <cols>
    <col min="1" max="1" width="6.42578125" customWidth="1"/>
    <col min="2" max="2" width="34.5703125" customWidth="1"/>
    <col min="3" max="3" width="16.7109375" customWidth="1"/>
    <col min="4" max="4" width="16.140625" customWidth="1"/>
    <col min="5" max="5" width="17.7109375" customWidth="1"/>
    <col min="6" max="6" width="19" customWidth="1"/>
    <col min="7" max="7" width="34.28515625" bestFit="1" customWidth="1"/>
  </cols>
  <sheetData>
    <row r="2" spans="1:7" ht="12.75" customHeight="1">
      <c r="D2" s="114" t="s">
        <v>74</v>
      </c>
      <c r="E2" s="114"/>
      <c r="F2" s="114"/>
    </row>
    <row r="3" spans="1:7" ht="12.75" customHeight="1">
      <c r="D3" s="114"/>
      <c r="E3" s="114"/>
      <c r="F3" s="114"/>
    </row>
    <row r="4" spans="1:7" ht="12.75" customHeight="1">
      <c r="D4" s="114"/>
      <c r="E4" s="114"/>
      <c r="F4" s="114"/>
    </row>
    <row r="5" spans="1:7" ht="12.75" customHeight="1">
      <c r="D5" s="114"/>
      <c r="E5" s="114"/>
      <c r="F5" s="114"/>
    </row>
    <row r="6" spans="1:7" ht="12.75" customHeight="1">
      <c r="D6" s="114"/>
      <c r="E6" s="114"/>
      <c r="F6" s="114"/>
    </row>
    <row r="7" spans="1:7" ht="12.75" customHeight="1">
      <c r="D7" s="114"/>
      <c r="E7" s="114"/>
      <c r="F7" s="114"/>
    </row>
    <row r="8" spans="1:7" ht="12.75" customHeight="1">
      <c r="D8" s="114"/>
      <c r="E8" s="114"/>
      <c r="F8" s="114"/>
    </row>
    <row r="10" spans="1:7" ht="12.75" customHeight="1">
      <c r="D10" s="106"/>
      <c r="E10" s="106"/>
      <c r="F10" s="106"/>
    </row>
    <row r="11" spans="1:7" ht="12.75" customHeight="1">
      <c r="D11" s="106"/>
      <c r="E11" s="106"/>
      <c r="F11" s="106"/>
    </row>
    <row r="12" spans="1:7" ht="12.75" customHeight="1">
      <c r="D12" s="106"/>
      <c r="E12" s="106"/>
      <c r="F12" s="106"/>
    </row>
    <row r="13" spans="1:7" ht="12.75" customHeight="1">
      <c r="D13" s="106"/>
      <c r="E13" s="106"/>
      <c r="F13" s="106"/>
    </row>
    <row r="14" spans="1:7" ht="12.75" customHeight="1">
      <c r="D14" s="106"/>
      <c r="E14" s="106"/>
      <c r="F14" s="106"/>
    </row>
    <row r="15" spans="1:7" ht="12.75" customHeight="1">
      <c r="D15" s="106"/>
      <c r="E15" s="106"/>
      <c r="F15" s="106"/>
    </row>
    <row r="16" spans="1:7" ht="12.75" customHeight="1">
      <c r="A16" s="8"/>
      <c r="B16" s="8"/>
      <c r="C16" s="8"/>
      <c r="D16" s="106"/>
      <c r="E16" s="106"/>
      <c r="F16" s="106"/>
      <c r="G16" s="48"/>
    </row>
    <row r="17" spans="1:7" ht="15" customHeight="1">
      <c r="A17" s="9"/>
      <c r="B17" s="8"/>
      <c r="C17" s="8"/>
      <c r="D17" s="106"/>
      <c r="E17" s="106"/>
      <c r="F17" s="106"/>
      <c r="G17" s="48"/>
    </row>
    <row r="18" spans="1:7" ht="15" customHeight="1">
      <c r="A18" s="9"/>
      <c r="B18" s="8"/>
      <c r="C18" s="8"/>
      <c r="D18" s="8"/>
      <c r="E18" s="48"/>
      <c r="F18" s="48"/>
      <c r="G18" s="48"/>
    </row>
    <row r="19" spans="1:7" ht="18" customHeight="1">
      <c r="A19" s="8"/>
      <c r="B19" s="122" t="s">
        <v>2</v>
      </c>
      <c r="C19" s="122"/>
      <c r="D19" s="122"/>
      <c r="E19" s="122"/>
      <c r="F19" s="8"/>
    </row>
    <row r="20" spans="1:7" ht="17.25">
      <c r="A20" s="102"/>
      <c r="B20" s="8"/>
      <c r="C20" s="8"/>
      <c r="D20" s="8"/>
      <c r="E20" s="8"/>
      <c r="F20" s="8"/>
    </row>
    <row r="21" spans="1:7" ht="16.5" customHeight="1">
      <c r="A21" s="8"/>
      <c r="B21" s="122" t="s">
        <v>26</v>
      </c>
      <c r="C21" s="122"/>
      <c r="D21" s="122"/>
      <c r="E21" s="122"/>
      <c r="F21" s="122"/>
    </row>
    <row r="22" spans="1:7" ht="17.25">
      <c r="A22" s="102"/>
      <c r="B22" s="8"/>
      <c r="C22" s="8"/>
      <c r="D22" s="8"/>
      <c r="E22" s="8"/>
      <c r="F22" s="8"/>
    </row>
    <row r="23" spans="1:7" ht="17.25">
      <c r="A23" s="102"/>
      <c r="B23" s="123" t="s">
        <v>36</v>
      </c>
      <c r="C23" s="123"/>
      <c r="D23" s="123"/>
      <c r="E23" s="123"/>
      <c r="F23" s="123"/>
    </row>
    <row r="24" spans="1:7" ht="19.5">
      <c r="A24" s="8"/>
      <c r="B24" s="8"/>
      <c r="C24" s="8"/>
      <c r="D24" s="40"/>
      <c r="E24" s="40"/>
      <c r="F24" s="8"/>
    </row>
    <row r="25" spans="1:7" ht="19.5">
      <c r="A25" s="8"/>
      <c r="B25" s="8"/>
      <c r="C25" s="8"/>
      <c r="D25" s="40"/>
      <c r="E25" s="40"/>
      <c r="F25" s="8"/>
    </row>
    <row r="26" spans="1:7" ht="14.25">
      <c r="A26" s="11"/>
      <c r="B26" s="8"/>
      <c r="C26" s="8"/>
      <c r="D26" s="8"/>
      <c r="E26" s="8"/>
      <c r="F26" s="8"/>
    </row>
    <row r="27" spans="1:7" ht="14.25">
      <c r="A27" s="8"/>
      <c r="B27" s="121" t="s">
        <v>18</v>
      </c>
      <c r="C27" s="121"/>
      <c r="D27" s="121"/>
      <c r="E27" s="121"/>
      <c r="F27" s="8"/>
    </row>
    <row r="28" spans="1:7" ht="14.25">
      <c r="A28" s="8"/>
      <c r="B28" s="99"/>
      <c r="C28" s="99"/>
      <c r="D28" s="99"/>
      <c r="E28" s="99"/>
      <c r="F28" s="8"/>
    </row>
    <row r="29" spans="1:7" ht="14.25">
      <c r="A29" s="12"/>
      <c r="B29" s="8"/>
      <c r="C29" s="8"/>
      <c r="D29" s="8"/>
      <c r="E29" s="8"/>
      <c r="F29" s="8"/>
    </row>
    <row r="30" spans="1:7" ht="18" thickBot="1">
      <c r="A30" s="102"/>
      <c r="B30" s="8"/>
      <c r="C30" s="8"/>
      <c r="D30" s="8"/>
      <c r="E30" s="8"/>
      <c r="F30" s="8"/>
    </row>
    <row r="31" spans="1:7" s="5" customFormat="1" ht="32.25" customHeight="1">
      <c r="A31" s="117" t="s">
        <v>3</v>
      </c>
      <c r="B31" s="117" t="s">
        <v>4</v>
      </c>
      <c r="C31" s="101" t="s">
        <v>41</v>
      </c>
      <c r="D31" s="119" t="s">
        <v>39</v>
      </c>
      <c r="E31" s="14" t="s">
        <v>27</v>
      </c>
      <c r="F31" s="100" t="s">
        <v>5</v>
      </c>
    </row>
    <row r="32" spans="1:7" s="5" customFormat="1" ht="24" customHeight="1" thickBot="1">
      <c r="A32" s="118"/>
      <c r="B32" s="118"/>
      <c r="C32" s="15" t="s">
        <v>40</v>
      </c>
      <c r="D32" s="120"/>
      <c r="E32" s="15" t="s">
        <v>40</v>
      </c>
      <c r="F32" s="15" t="s">
        <v>40</v>
      </c>
    </row>
    <row r="33" spans="1:6" s="5" customFormat="1" ht="16.5">
      <c r="A33" s="41">
        <v>1</v>
      </c>
      <c r="B33" s="17" t="s">
        <v>6</v>
      </c>
      <c r="C33" s="19">
        <v>121000</v>
      </c>
      <c r="D33" s="18">
        <v>1</v>
      </c>
      <c r="E33" s="19">
        <f>SUM(C33*D33)</f>
        <v>121000</v>
      </c>
      <c r="F33" s="20">
        <f>SUM(E33*12)</f>
        <v>1452000</v>
      </c>
    </row>
    <row r="34" spans="1:6" s="5" customFormat="1" ht="16.5">
      <c r="A34" s="41">
        <v>2</v>
      </c>
      <c r="B34" s="17" t="s">
        <v>15</v>
      </c>
      <c r="C34" s="24">
        <v>110000</v>
      </c>
      <c r="D34" s="18">
        <v>1</v>
      </c>
      <c r="E34" s="19">
        <f t="shared" ref="E34:E44" si="0">SUM(C34*D34)</f>
        <v>110000</v>
      </c>
      <c r="F34" s="20">
        <f t="shared" ref="F34:F46" si="1">SUM(E34*12)</f>
        <v>1320000</v>
      </c>
    </row>
    <row r="35" spans="1:6" s="5" customFormat="1" ht="16.5">
      <c r="A35" s="41">
        <v>3</v>
      </c>
      <c r="B35" s="22" t="s">
        <v>7</v>
      </c>
      <c r="C35" s="24">
        <v>110000</v>
      </c>
      <c r="D35" s="23">
        <v>1</v>
      </c>
      <c r="E35" s="19">
        <f t="shared" si="0"/>
        <v>110000</v>
      </c>
      <c r="F35" s="20">
        <f t="shared" si="1"/>
        <v>1320000</v>
      </c>
    </row>
    <row r="36" spans="1:6" s="5" customFormat="1" ht="16.5">
      <c r="A36" s="41">
        <v>4</v>
      </c>
      <c r="B36" s="22" t="s">
        <v>0</v>
      </c>
      <c r="C36" s="24">
        <v>104500</v>
      </c>
      <c r="D36" s="23">
        <v>1</v>
      </c>
      <c r="E36" s="19">
        <f t="shared" si="0"/>
        <v>104500</v>
      </c>
      <c r="F36" s="20">
        <f t="shared" si="1"/>
        <v>1254000</v>
      </c>
    </row>
    <row r="37" spans="1:6" s="5" customFormat="1" ht="16.5">
      <c r="A37" s="41">
        <v>5</v>
      </c>
      <c r="B37" s="22" t="s">
        <v>8</v>
      </c>
      <c r="C37" s="24">
        <v>106500</v>
      </c>
      <c r="D37" s="50">
        <v>17</v>
      </c>
      <c r="E37" s="19">
        <f t="shared" si="0"/>
        <v>1810500</v>
      </c>
      <c r="F37" s="20">
        <f t="shared" si="1"/>
        <v>21726000</v>
      </c>
    </row>
    <row r="38" spans="1:6" s="5" customFormat="1" ht="16.5">
      <c r="A38" s="41">
        <v>6</v>
      </c>
      <c r="B38" s="22" t="s">
        <v>1</v>
      </c>
      <c r="C38" s="24">
        <v>104500</v>
      </c>
      <c r="D38" s="23">
        <v>2</v>
      </c>
      <c r="E38" s="19">
        <f t="shared" si="0"/>
        <v>209000</v>
      </c>
      <c r="F38" s="20">
        <f t="shared" si="1"/>
        <v>2508000</v>
      </c>
    </row>
    <row r="39" spans="1:6" s="5" customFormat="1" ht="16.5">
      <c r="A39" s="41">
        <v>7</v>
      </c>
      <c r="B39" s="22" t="s">
        <v>25</v>
      </c>
      <c r="C39" s="24">
        <v>104000</v>
      </c>
      <c r="D39" s="23">
        <v>1</v>
      </c>
      <c r="E39" s="19">
        <f t="shared" si="0"/>
        <v>104000</v>
      </c>
      <c r="F39" s="20">
        <f t="shared" si="1"/>
        <v>1248000</v>
      </c>
    </row>
    <row r="40" spans="1:6" s="5" customFormat="1" ht="16.5">
      <c r="A40" s="41">
        <v>8</v>
      </c>
      <c r="B40" s="22" t="s">
        <v>9</v>
      </c>
      <c r="C40" s="24">
        <v>104000</v>
      </c>
      <c r="D40" s="23">
        <v>3</v>
      </c>
      <c r="E40" s="19">
        <f t="shared" si="0"/>
        <v>312000</v>
      </c>
      <c r="F40" s="20">
        <f t="shared" si="1"/>
        <v>3744000</v>
      </c>
    </row>
    <row r="41" spans="1:6" s="5" customFormat="1" ht="16.5">
      <c r="A41" s="41">
        <v>9</v>
      </c>
      <c r="B41" s="22" t="s">
        <v>13</v>
      </c>
      <c r="C41" s="24">
        <v>104000</v>
      </c>
      <c r="D41" s="23">
        <v>3</v>
      </c>
      <c r="E41" s="19">
        <f t="shared" si="0"/>
        <v>312000</v>
      </c>
      <c r="F41" s="20">
        <f t="shared" si="1"/>
        <v>3744000</v>
      </c>
    </row>
    <row r="42" spans="1:6" s="5" customFormat="1" ht="16.5">
      <c r="A42" s="41">
        <v>10</v>
      </c>
      <c r="B42" s="22" t="s">
        <v>14</v>
      </c>
      <c r="C42" s="24">
        <v>104000</v>
      </c>
      <c r="D42" s="23">
        <v>1</v>
      </c>
      <c r="E42" s="19">
        <f t="shared" si="0"/>
        <v>104000</v>
      </c>
      <c r="F42" s="20">
        <f t="shared" si="1"/>
        <v>1248000</v>
      </c>
    </row>
    <row r="43" spans="1:6" s="5" customFormat="1" ht="16.5">
      <c r="A43" s="41">
        <v>11</v>
      </c>
      <c r="B43" s="22" t="s">
        <v>45</v>
      </c>
      <c r="C43" s="24">
        <v>104000</v>
      </c>
      <c r="D43" s="23">
        <v>0.5</v>
      </c>
      <c r="E43" s="19">
        <f t="shared" si="0"/>
        <v>52000</v>
      </c>
      <c r="F43" s="20">
        <f t="shared" si="1"/>
        <v>624000</v>
      </c>
    </row>
    <row r="44" spans="1:6" s="5" customFormat="1" ht="16.5">
      <c r="A44" s="113" t="s">
        <v>85</v>
      </c>
      <c r="B44" s="22" t="s">
        <v>77</v>
      </c>
      <c r="C44" s="24">
        <v>104000</v>
      </c>
      <c r="D44" s="23">
        <v>3</v>
      </c>
      <c r="E44" s="19">
        <f t="shared" si="0"/>
        <v>312000</v>
      </c>
      <c r="F44" s="20">
        <f>SUM(E44*3)</f>
        <v>936000</v>
      </c>
    </row>
    <row r="45" spans="1:6" s="6" customFormat="1" ht="15.75" customHeight="1">
      <c r="A45" s="25"/>
      <c r="B45" s="26" t="s">
        <v>10</v>
      </c>
      <c r="C45" s="26"/>
      <c r="D45" s="27">
        <f>SUM(D33:D44)</f>
        <v>34.5</v>
      </c>
      <c r="E45" s="28">
        <f>SUM(E33:E44)</f>
        <v>3661000</v>
      </c>
      <c r="F45" s="28">
        <f>SUM(F33:F44)</f>
        <v>41124000</v>
      </c>
    </row>
    <row r="46" spans="1:6" s="6" customFormat="1" ht="15.75" customHeight="1" thickBot="1">
      <c r="A46" s="29"/>
      <c r="B46" s="29" t="s">
        <v>11</v>
      </c>
      <c r="C46" s="29"/>
      <c r="D46" s="29"/>
      <c r="E46" s="30">
        <v>27000</v>
      </c>
      <c r="F46" s="81">
        <f t="shared" si="1"/>
        <v>324000</v>
      </c>
    </row>
    <row r="47" spans="1:6" s="6" customFormat="1" ht="15.75" customHeight="1" thickBot="1">
      <c r="A47" s="31"/>
      <c r="B47" s="32" t="s">
        <v>12</v>
      </c>
      <c r="C47" s="32"/>
      <c r="D47" s="58">
        <f>SUM(D45)</f>
        <v>34.5</v>
      </c>
      <c r="E47" s="59">
        <f>SUM(E45:E46)</f>
        <v>3688000</v>
      </c>
      <c r="F47" s="35">
        <f>SUM(F45:F46)</f>
        <v>41448000</v>
      </c>
    </row>
    <row r="48" spans="1:6" ht="17.25">
      <c r="A48" s="36"/>
      <c r="B48" s="8"/>
      <c r="C48" s="8"/>
      <c r="D48" s="36"/>
      <c r="E48" s="8"/>
      <c r="F48" s="8"/>
    </row>
    <row r="49" spans="1:8" ht="17.25">
      <c r="A49" s="36"/>
      <c r="B49" s="8"/>
      <c r="C49" s="8"/>
      <c r="D49" s="36"/>
      <c r="E49" s="8"/>
      <c r="F49" s="8"/>
    </row>
    <row r="50" spans="1:8" ht="23.25" customHeight="1">
      <c r="A50" s="1"/>
      <c r="B50" s="97"/>
      <c r="C50" s="97"/>
      <c r="D50" s="97"/>
      <c r="E50" s="97"/>
      <c r="F50" s="97"/>
      <c r="G50" s="97"/>
      <c r="H50" s="97"/>
    </row>
    <row r="51" spans="1:8" ht="17.25">
      <c r="A51" s="6"/>
      <c r="B51" s="124" t="s">
        <v>84</v>
      </c>
      <c r="C51" s="124"/>
      <c r="D51" s="124"/>
      <c r="E51" s="124"/>
      <c r="F51" s="124"/>
    </row>
  </sheetData>
  <mergeCells count="9">
    <mergeCell ref="B51:F51"/>
    <mergeCell ref="A31:A32"/>
    <mergeCell ref="B31:B32"/>
    <mergeCell ref="D31:D32"/>
    <mergeCell ref="D2:F8"/>
    <mergeCell ref="B19:E19"/>
    <mergeCell ref="B21:F21"/>
    <mergeCell ref="B23:F23"/>
    <mergeCell ref="B27:E27"/>
  </mergeCells>
  <printOptions horizontalCentered="1"/>
  <pageMargins left="0" right="0" top="0" bottom="0" header="0.31496062992125984" footer="0.51181102362204722"/>
  <pageSetup paperSize="9" scale="75" orientation="portrait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2:F55"/>
  <sheetViews>
    <sheetView workbookViewId="0">
      <selection activeCell="B19" sqref="B19:E19"/>
    </sheetView>
  </sheetViews>
  <sheetFormatPr defaultRowHeight="12.75"/>
  <cols>
    <col min="1" max="1" width="6.140625" customWidth="1"/>
    <col min="2" max="2" width="34.140625" customWidth="1"/>
    <col min="3" max="3" width="18.28515625" customWidth="1"/>
    <col min="4" max="4" width="19" customWidth="1"/>
    <col min="5" max="5" width="19.28515625" customWidth="1"/>
    <col min="6" max="6" width="17.5703125" customWidth="1"/>
  </cols>
  <sheetData>
    <row r="2" spans="1:6">
      <c r="D2" s="114" t="s">
        <v>75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11" spans="1:6" ht="12.75" customHeight="1">
      <c r="D11" s="106"/>
      <c r="E11" s="106"/>
      <c r="F11" s="106"/>
    </row>
    <row r="12" spans="1:6" ht="12.75" customHeight="1">
      <c r="D12" s="106"/>
      <c r="E12" s="106"/>
      <c r="F12" s="106"/>
    </row>
    <row r="13" spans="1:6" ht="12.75" customHeight="1">
      <c r="D13" s="106"/>
      <c r="E13" s="106"/>
      <c r="F13" s="106"/>
    </row>
    <row r="14" spans="1:6" ht="12.75" customHeight="1">
      <c r="D14" s="106"/>
      <c r="E14" s="106"/>
      <c r="F14" s="106"/>
    </row>
    <row r="15" spans="1:6" ht="16.5" customHeight="1">
      <c r="A15" s="8"/>
      <c r="B15" s="8"/>
      <c r="C15" s="8"/>
      <c r="D15" s="106"/>
      <c r="E15" s="106"/>
      <c r="F15" s="106"/>
    </row>
    <row r="16" spans="1:6" ht="16.5" customHeight="1">
      <c r="A16" s="8"/>
      <c r="B16" s="8"/>
      <c r="C16" s="8"/>
      <c r="D16" s="106"/>
      <c r="E16" s="106"/>
      <c r="F16" s="106"/>
    </row>
    <row r="17" spans="1:6" ht="16.5" customHeight="1">
      <c r="A17" s="8"/>
      <c r="B17" s="8"/>
      <c r="C17" s="8"/>
      <c r="D17" s="106"/>
      <c r="E17" s="106"/>
      <c r="F17" s="106"/>
    </row>
    <row r="18" spans="1:6" ht="17.25">
      <c r="A18" s="9"/>
      <c r="B18" s="8"/>
      <c r="C18" s="8"/>
      <c r="D18" s="8"/>
      <c r="E18" s="7"/>
      <c r="F18" s="7"/>
    </row>
    <row r="19" spans="1:6" ht="17.25">
      <c r="A19" s="8"/>
      <c r="B19" s="122" t="s">
        <v>2</v>
      </c>
      <c r="C19" s="122"/>
      <c r="D19" s="122"/>
      <c r="E19" s="122"/>
      <c r="F19" s="8"/>
    </row>
    <row r="20" spans="1:6" ht="17.25">
      <c r="A20" s="102"/>
      <c r="B20" s="8"/>
      <c r="C20" s="8"/>
      <c r="D20" s="8"/>
      <c r="E20" s="8"/>
      <c r="F20" s="8"/>
    </row>
    <row r="21" spans="1:6" ht="17.25">
      <c r="A21" s="8"/>
      <c r="B21" s="122" t="s">
        <v>26</v>
      </c>
      <c r="C21" s="122"/>
      <c r="D21" s="122"/>
      <c r="E21" s="122"/>
      <c r="F21" s="122"/>
    </row>
    <row r="22" spans="1:6" ht="17.25">
      <c r="A22" s="102"/>
      <c r="B22" s="8"/>
      <c r="C22" s="8"/>
      <c r="D22" s="8"/>
      <c r="E22" s="8"/>
      <c r="F22" s="8"/>
    </row>
    <row r="23" spans="1:6" ht="17.25" customHeight="1">
      <c r="A23" s="102"/>
      <c r="B23" s="125" t="s">
        <v>57</v>
      </c>
      <c r="C23" s="125"/>
      <c r="D23" s="125"/>
      <c r="E23" s="125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21" t="s">
        <v>58</v>
      </c>
      <c r="C25" s="121"/>
      <c r="D25" s="121"/>
      <c r="E25" s="121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2"/>
      <c r="B27" s="8"/>
      <c r="C27" s="8"/>
      <c r="D27" s="8"/>
      <c r="E27" s="8"/>
      <c r="F27" s="8"/>
    </row>
    <row r="28" spans="1:6" ht="33">
      <c r="A28" s="117" t="s">
        <v>3</v>
      </c>
      <c r="B28" s="117" t="s">
        <v>4</v>
      </c>
      <c r="C28" s="101" t="s">
        <v>41</v>
      </c>
      <c r="D28" s="119" t="s">
        <v>39</v>
      </c>
      <c r="E28" s="14" t="s">
        <v>27</v>
      </c>
      <c r="F28" s="100" t="s">
        <v>5</v>
      </c>
    </row>
    <row r="29" spans="1:6" ht="17.25" thickBot="1">
      <c r="A29" s="118"/>
      <c r="B29" s="118"/>
      <c r="C29" s="15" t="s">
        <v>40</v>
      </c>
      <c r="D29" s="120"/>
      <c r="E29" s="15" t="s">
        <v>40</v>
      </c>
      <c r="F29" s="15" t="s">
        <v>40</v>
      </c>
    </row>
    <row r="30" spans="1:6" ht="22.5" customHeight="1">
      <c r="A30" s="16">
        <v>1</v>
      </c>
      <c r="B30" s="17" t="s">
        <v>6</v>
      </c>
      <c r="C30" s="91">
        <v>121000</v>
      </c>
      <c r="D30" s="92">
        <v>1</v>
      </c>
      <c r="E30" s="95">
        <f>SUM(C30*D30)</f>
        <v>121000</v>
      </c>
      <c r="F30" s="20">
        <f>SUM(E30*12)</f>
        <v>1452000</v>
      </c>
    </row>
    <row r="31" spans="1:6" ht="22.5" customHeight="1">
      <c r="A31" s="21">
        <v>2</v>
      </c>
      <c r="B31" s="22" t="s">
        <v>7</v>
      </c>
      <c r="C31" s="93">
        <v>110000</v>
      </c>
      <c r="D31" s="94">
        <v>1</v>
      </c>
      <c r="E31" s="95">
        <f t="shared" ref="E31:E38" si="0">SUM(C31*D31)</f>
        <v>110000</v>
      </c>
      <c r="F31" s="20">
        <f t="shared" ref="F31:F40" si="1">SUM(E31*12)</f>
        <v>1320000</v>
      </c>
    </row>
    <row r="32" spans="1:6" ht="22.5" customHeight="1">
      <c r="A32" s="16">
        <v>3</v>
      </c>
      <c r="B32" s="22" t="s">
        <v>0</v>
      </c>
      <c r="C32" s="93">
        <v>104500</v>
      </c>
      <c r="D32" s="94">
        <v>1</v>
      </c>
      <c r="E32" s="95">
        <f t="shared" si="0"/>
        <v>104500</v>
      </c>
      <c r="F32" s="20">
        <f t="shared" si="1"/>
        <v>1254000</v>
      </c>
    </row>
    <row r="33" spans="1:6" ht="22.5" customHeight="1">
      <c r="A33" s="21">
        <v>4</v>
      </c>
      <c r="B33" s="22" t="s">
        <v>8</v>
      </c>
      <c r="C33" s="93">
        <v>106500</v>
      </c>
      <c r="D33" s="94">
        <v>15</v>
      </c>
      <c r="E33" s="95">
        <f t="shared" si="0"/>
        <v>1597500</v>
      </c>
      <c r="F33" s="20">
        <f t="shared" si="1"/>
        <v>19170000</v>
      </c>
    </row>
    <row r="34" spans="1:6" ht="22.5" customHeight="1">
      <c r="A34" s="16">
        <v>5</v>
      </c>
      <c r="B34" s="22" t="s">
        <v>45</v>
      </c>
      <c r="C34" s="93">
        <v>104000</v>
      </c>
      <c r="D34" s="94">
        <v>1</v>
      </c>
      <c r="E34" s="95">
        <f t="shared" si="0"/>
        <v>104000</v>
      </c>
      <c r="F34" s="20">
        <f t="shared" si="1"/>
        <v>1248000</v>
      </c>
    </row>
    <row r="35" spans="1:6" ht="22.5" customHeight="1">
      <c r="A35" s="21">
        <v>6</v>
      </c>
      <c r="B35" s="22" t="s">
        <v>9</v>
      </c>
      <c r="C35" s="93">
        <v>104000</v>
      </c>
      <c r="D35" s="94">
        <v>2</v>
      </c>
      <c r="E35" s="95">
        <f t="shared" si="0"/>
        <v>208000</v>
      </c>
      <c r="F35" s="20">
        <f t="shared" si="1"/>
        <v>2496000</v>
      </c>
    </row>
    <row r="36" spans="1:6" ht="22.5" customHeight="1">
      <c r="A36" s="16">
        <v>7</v>
      </c>
      <c r="B36" s="22" t="s">
        <v>25</v>
      </c>
      <c r="C36" s="93">
        <v>104000</v>
      </c>
      <c r="D36" s="94">
        <v>1</v>
      </c>
      <c r="E36" s="95">
        <f t="shared" si="0"/>
        <v>104000</v>
      </c>
      <c r="F36" s="20">
        <f t="shared" si="1"/>
        <v>1248000</v>
      </c>
    </row>
    <row r="37" spans="1:6" ht="22.5" customHeight="1">
      <c r="A37" s="21">
        <v>8</v>
      </c>
      <c r="B37" s="22" t="s">
        <v>1</v>
      </c>
      <c r="C37" s="93">
        <v>104500</v>
      </c>
      <c r="D37" s="94">
        <v>1</v>
      </c>
      <c r="E37" s="95">
        <f t="shared" si="0"/>
        <v>104500</v>
      </c>
      <c r="F37" s="20">
        <f t="shared" si="1"/>
        <v>1254000</v>
      </c>
    </row>
    <row r="38" spans="1:6" ht="22.5" customHeight="1">
      <c r="A38" s="21" t="s">
        <v>79</v>
      </c>
      <c r="B38" s="22" t="s">
        <v>77</v>
      </c>
      <c r="C38" s="93">
        <v>104000</v>
      </c>
      <c r="D38" s="94">
        <v>2</v>
      </c>
      <c r="E38" s="95">
        <f t="shared" si="0"/>
        <v>208000</v>
      </c>
      <c r="F38" s="20">
        <f>SUM(E38*3)</f>
        <v>624000</v>
      </c>
    </row>
    <row r="39" spans="1:6" ht="22.5" customHeight="1">
      <c r="A39" s="25"/>
      <c r="B39" s="26" t="s">
        <v>10</v>
      </c>
      <c r="C39" s="86"/>
      <c r="D39" s="88">
        <f>SUM(D30:D38)</f>
        <v>25</v>
      </c>
      <c r="E39" s="55">
        <f>SUM(E30:E38)</f>
        <v>2661500</v>
      </c>
      <c r="F39" s="55">
        <f>SUM(F30:F38)</f>
        <v>30066000</v>
      </c>
    </row>
    <row r="40" spans="1:6" ht="18" thickBot="1">
      <c r="A40" s="29"/>
      <c r="B40" s="29" t="s">
        <v>11</v>
      </c>
      <c r="C40" s="87"/>
      <c r="D40" s="89"/>
      <c r="E40" s="70">
        <v>6000</v>
      </c>
      <c r="F40" s="81">
        <f t="shared" si="1"/>
        <v>72000</v>
      </c>
    </row>
    <row r="41" spans="1:6" ht="18" thickBot="1">
      <c r="A41" s="31"/>
      <c r="B41" s="32" t="s">
        <v>12</v>
      </c>
      <c r="C41" s="61"/>
      <c r="D41" s="90">
        <f>SUM(D39)</f>
        <v>25</v>
      </c>
      <c r="E41" s="68">
        <f>SUM(E39:E40)</f>
        <v>2667500</v>
      </c>
      <c r="F41" s="68">
        <f>SUM(F39:F40)</f>
        <v>30138000</v>
      </c>
    </row>
    <row r="42" spans="1:6" ht="17.25">
      <c r="A42" s="39"/>
      <c r="B42" s="39"/>
      <c r="C42" s="39"/>
      <c r="D42" s="103"/>
      <c r="E42" s="77"/>
      <c r="F42" s="77"/>
    </row>
    <row r="43" spans="1:6" ht="17.25">
      <c r="A43" s="39"/>
      <c r="B43" s="39"/>
      <c r="C43" s="39"/>
      <c r="D43" s="103"/>
      <c r="E43" s="77"/>
      <c r="F43" s="77"/>
    </row>
    <row r="44" spans="1:6" ht="30" customHeight="1">
      <c r="A44" s="36"/>
      <c r="B44" s="97"/>
      <c r="C44" s="97"/>
      <c r="D44" s="97"/>
      <c r="E44" s="97"/>
      <c r="F44" s="97"/>
    </row>
    <row r="45" spans="1:6" ht="22.5" customHeight="1">
      <c r="A45" s="36"/>
      <c r="B45" s="124" t="s">
        <v>78</v>
      </c>
      <c r="C45" s="124"/>
      <c r="D45" s="124"/>
      <c r="E45" s="124"/>
      <c r="F45" s="124"/>
    </row>
    <row r="46" spans="1:6" ht="17.25">
      <c r="A46" s="36"/>
      <c r="B46" s="9"/>
      <c r="C46" s="9"/>
      <c r="D46" s="36"/>
      <c r="E46" s="9"/>
      <c r="F46" s="9"/>
    </row>
    <row r="47" spans="1:6" ht="17.25">
      <c r="A47" s="36"/>
      <c r="B47" s="9"/>
      <c r="C47" s="9"/>
      <c r="D47" s="36"/>
      <c r="E47" s="9"/>
      <c r="F47" s="9"/>
    </row>
    <row r="48" spans="1:6" ht="17.25">
      <c r="A48" s="36"/>
      <c r="B48" s="36"/>
      <c r="C48" s="36"/>
      <c r="D48" s="9"/>
      <c r="E48" s="9"/>
      <c r="F48" s="36"/>
    </row>
    <row r="49" spans="1:6" ht="17.25">
      <c r="A49" s="36"/>
      <c r="B49" s="36"/>
      <c r="C49" s="36"/>
      <c r="D49" s="9"/>
      <c r="E49" s="9"/>
      <c r="F49" s="36"/>
    </row>
    <row r="50" spans="1:6" ht="17.25">
      <c r="A50" s="9"/>
      <c r="B50" s="36"/>
      <c r="C50" s="36"/>
      <c r="D50" s="9"/>
      <c r="E50" s="9"/>
      <c r="F50" s="9"/>
    </row>
    <row r="51" spans="1:6" ht="22.5" customHeight="1">
      <c r="A51" s="9"/>
      <c r="B51" s="37"/>
      <c r="C51" s="37"/>
      <c r="D51" s="37"/>
      <c r="E51" s="9"/>
      <c r="F51" s="39"/>
    </row>
    <row r="52" spans="1:6" ht="17.25">
      <c r="A52" s="9"/>
      <c r="B52" s="9"/>
      <c r="C52" s="9"/>
      <c r="D52" s="9"/>
      <c r="E52" s="9"/>
      <c r="F52" s="8"/>
    </row>
    <row r="53" spans="1:6" ht="17.25">
      <c r="A53" s="9"/>
      <c r="B53" s="9"/>
      <c r="C53" s="9"/>
      <c r="D53" s="36"/>
      <c r="E53" s="9"/>
      <c r="F53" s="8"/>
    </row>
    <row r="54" spans="1:6" ht="17.25">
      <c r="A54" s="9"/>
      <c r="B54" s="9"/>
      <c r="C54" s="9"/>
      <c r="D54" s="9"/>
      <c r="E54" s="36"/>
      <c r="F54" s="8"/>
    </row>
    <row r="55" spans="1:6" ht="15">
      <c r="A55" s="6"/>
      <c r="B55" s="6"/>
      <c r="C55" s="6"/>
      <c r="D55" s="6"/>
      <c r="E55" s="6"/>
    </row>
  </sheetData>
  <mergeCells count="9">
    <mergeCell ref="B45:F45"/>
    <mergeCell ref="A28:A29"/>
    <mergeCell ref="B28:B29"/>
    <mergeCell ref="D28:D29"/>
    <mergeCell ref="D2:F8"/>
    <mergeCell ref="B19:E19"/>
    <mergeCell ref="B21:F21"/>
    <mergeCell ref="B23:E23"/>
    <mergeCell ref="B25:E25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G59"/>
  <sheetViews>
    <sheetView topLeftCell="A4" workbookViewId="0">
      <selection activeCell="B18" sqref="B18:E18"/>
    </sheetView>
  </sheetViews>
  <sheetFormatPr defaultRowHeight="12.75"/>
  <cols>
    <col min="1" max="1" width="6" customWidth="1"/>
    <col min="2" max="2" width="33.85546875" customWidth="1"/>
    <col min="3" max="3" width="16.85546875" customWidth="1"/>
    <col min="4" max="4" width="17.5703125" customWidth="1"/>
    <col min="5" max="5" width="17.7109375" customWidth="1"/>
    <col min="6" max="6" width="20.140625" customWidth="1"/>
    <col min="7" max="7" width="34.28515625" bestFit="1" customWidth="1"/>
  </cols>
  <sheetData>
    <row r="2" spans="1:7">
      <c r="D2" s="114" t="s">
        <v>76</v>
      </c>
      <c r="E2" s="114"/>
      <c r="F2" s="114"/>
    </row>
    <row r="3" spans="1:7">
      <c r="D3" s="114"/>
      <c r="E3" s="114"/>
      <c r="F3" s="114"/>
    </row>
    <row r="4" spans="1:7">
      <c r="D4" s="114"/>
      <c r="E4" s="114"/>
      <c r="F4" s="114"/>
    </row>
    <row r="5" spans="1:7">
      <c r="D5" s="114"/>
      <c r="E5" s="114"/>
      <c r="F5" s="114"/>
    </row>
    <row r="6" spans="1:7">
      <c r="D6" s="114"/>
      <c r="E6" s="114"/>
      <c r="F6" s="114"/>
    </row>
    <row r="7" spans="1:7">
      <c r="D7" s="114"/>
      <c r="E7" s="114"/>
      <c r="F7" s="114"/>
    </row>
    <row r="8" spans="1:7">
      <c r="D8" s="114"/>
      <c r="E8" s="114"/>
      <c r="F8" s="114"/>
    </row>
    <row r="9" spans="1:7" ht="16.5">
      <c r="D9" s="98"/>
      <c r="E9" s="98"/>
      <c r="F9" s="98"/>
    </row>
    <row r="10" spans="1:7" ht="16.5" customHeight="1">
      <c r="D10" s="78"/>
      <c r="E10" s="78"/>
      <c r="F10" s="78"/>
    </row>
    <row r="11" spans="1:7" ht="16.5" customHeight="1">
      <c r="D11" s="78"/>
      <c r="E11" s="78"/>
      <c r="F11" s="78"/>
    </row>
    <row r="12" spans="1:7" ht="16.5" customHeight="1">
      <c r="D12" s="78"/>
      <c r="E12" s="78"/>
      <c r="F12" s="78"/>
    </row>
    <row r="13" spans="1:7" ht="16.5" customHeight="1">
      <c r="D13" s="78"/>
      <c r="E13" s="78"/>
      <c r="F13" s="78"/>
    </row>
    <row r="14" spans="1:7" ht="17.25" customHeight="1">
      <c r="D14" s="78"/>
      <c r="E14" s="78"/>
      <c r="F14" s="78"/>
    </row>
    <row r="15" spans="1:7" ht="12.75" customHeight="1">
      <c r="D15" s="78"/>
      <c r="E15" s="78"/>
      <c r="F15" s="78"/>
    </row>
    <row r="16" spans="1:7" ht="17.25">
      <c r="A16" s="9"/>
      <c r="B16" s="8"/>
      <c r="C16" s="8"/>
      <c r="D16" s="8"/>
      <c r="E16" s="48"/>
      <c r="F16" s="48"/>
      <c r="G16" s="48"/>
    </row>
    <row r="17" spans="1:6" ht="17.25">
      <c r="A17" s="9"/>
      <c r="B17" s="8"/>
      <c r="C17" s="8"/>
      <c r="D17" s="8"/>
      <c r="E17" s="8"/>
      <c r="F17" s="8"/>
    </row>
    <row r="18" spans="1:6" ht="19.5" customHeight="1">
      <c r="A18" s="8"/>
      <c r="B18" s="122" t="s">
        <v>2</v>
      </c>
      <c r="C18" s="122"/>
      <c r="D18" s="122"/>
      <c r="E18" s="122"/>
      <c r="F18" s="8"/>
    </row>
    <row r="19" spans="1:6" ht="17.25">
      <c r="A19" s="102"/>
      <c r="B19" s="8"/>
      <c r="C19" s="8"/>
      <c r="D19" s="8"/>
      <c r="E19" s="8"/>
      <c r="F19" s="8"/>
    </row>
    <row r="20" spans="1:6" ht="16.5" customHeight="1">
      <c r="A20" s="8"/>
      <c r="B20" s="122" t="s">
        <v>26</v>
      </c>
      <c r="C20" s="122"/>
      <c r="D20" s="122"/>
      <c r="E20" s="122"/>
      <c r="F20" s="49"/>
    </row>
    <row r="21" spans="1:6" ht="17.25">
      <c r="A21" s="102"/>
      <c r="B21" s="8"/>
      <c r="C21" s="8"/>
      <c r="D21" s="8"/>
      <c r="E21" s="8"/>
      <c r="F21" s="8"/>
    </row>
    <row r="22" spans="1:6" ht="17.25">
      <c r="A22" s="102"/>
      <c r="B22" s="123" t="s">
        <v>37</v>
      </c>
      <c r="C22" s="123"/>
      <c r="D22" s="123"/>
      <c r="E22" s="123"/>
      <c r="F22" s="123"/>
    </row>
    <row r="23" spans="1:6" ht="19.5">
      <c r="A23" s="8"/>
      <c r="B23" s="8"/>
      <c r="C23" s="8"/>
      <c r="D23" s="40"/>
      <c r="E23" s="40"/>
      <c r="F23" s="8"/>
    </row>
    <row r="24" spans="1:6" ht="17.25">
      <c r="A24" s="102"/>
      <c r="B24" s="8"/>
      <c r="C24" s="8"/>
      <c r="D24" s="8"/>
      <c r="E24" s="8"/>
      <c r="F24" s="8"/>
    </row>
    <row r="25" spans="1:6" ht="14.25">
      <c r="A25" s="11"/>
      <c r="B25" s="8"/>
      <c r="C25" s="8"/>
      <c r="D25" s="8"/>
      <c r="E25" s="8"/>
      <c r="F25" s="8"/>
    </row>
    <row r="26" spans="1:6" ht="14.25">
      <c r="A26" s="8"/>
      <c r="B26" s="121" t="s">
        <v>20</v>
      </c>
      <c r="C26" s="121"/>
      <c r="D26" s="121"/>
      <c r="E26" s="121"/>
      <c r="F26" s="8"/>
    </row>
    <row r="27" spans="1:6" ht="14.25">
      <c r="A27" s="12"/>
      <c r="B27" s="8"/>
      <c r="C27" s="8"/>
      <c r="D27" s="8"/>
      <c r="E27" s="8"/>
      <c r="F27" s="8"/>
    </row>
    <row r="28" spans="1:6" ht="18" thickBot="1">
      <c r="A28" s="102"/>
      <c r="B28" s="8"/>
      <c r="C28" s="8"/>
      <c r="D28" s="8"/>
      <c r="E28" s="8"/>
      <c r="F28" s="8"/>
    </row>
    <row r="29" spans="1:6" s="5" customFormat="1" ht="35.25" customHeight="1">
      <c r="A29" s="117" t="s">
        <v>3</v>
      </c>
      <c r="B29" s="117" t="s">
        <v>4</v>
      </c>
      <c r="C29" s="101" t="s">
        <v>41</v>
      </c>
      <c r="D29" s="119" t="s">
        <v>39</v>
      </c>
      <c r="E29" s="14" t="s">
        <v>27</v>
      </c>
      <c r="F29" s="100" t="s">
        <v>5</v>
      </c>
    </row>
    <row r="30" spans="1:6" s="5" customFormat="1" ht="20.25" customHeight="1" thickBot="1">
      <c r="A30" s="118"/>
      <c r="B30" s="118"/>
      <c r="C30" s="15" t="s">
        <v>40</v>
      </c>
      <c r="D30" s="120"/>
      <c r="E30" s="15" t="s">
        <v>40</v>
      </c>
      <c r="F30" s="15" t="s">
        <v>40</v>
      </c>
    </row>
    <row r="31" spans="1:6" s="5" customFormat="1" ht="16.5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</row>
    <row r="32" spans="1:6" s="5" customFormat="1" ht="16.5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40" si="0">SUM(C32*D32)</f>
        <v>110000</v>
      </c>
      <c r="F32" s="20">
        <f t="shared" ref="F32:F42" si="1">SUM(E32*12)</f>
        <v>1320000</v>
      </c>
    </row>
    <row r="33" spans="1:7" s="5" customFormat="1" ht="16.5">
      <c r="A33" s="41">
        <v>3</v>
      </c>
      <c r="B33" s="22" t="s">
        <v>0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7" s="5" customFormat="1" ht="16.5">
      <c r="A34" s="42">
        <v>4</v>
      </c>
      <c r="B34" s="22" t="s">
        <v>8</v>
      </c>
      <c r="C34" s="24">
        <v>106500</v>
      </c>
      <c r="D34" s="23">
        <v>10.5</v>
      </c>
      <c r="E34" s="19">
        <f t="shared" si="0"/>
        <v>1118250</v>
      </c>
      <c r="F34" s="20">
        <f t="shared" si="1"/>
        <v>13419000</v>
      </c>
    </row>
    <row r="35" spans="1:7" s="5" customFormat="1" ht="16.5">
      <c r="A35" s="41">
        <v>5</v>
      </c>
      <c r="B35" s="22" t="s">
        <v>1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</row>
    <row r="36" spans="1:7" s="5" customFormat="1" ht="16.5">
      <c r="A36" s="42">
        <v>6</v>
      </c>
      <c r="B36" s="22" t="s">
        <v>25</v>
      </c>
      <c r="C36" s="24">
        <v>104000</v>
      </c>
      <c r="D36" s="23">
        <v>1</v>
      </c>
      <c r="E36" s="19">
        <f t="shared" si="0"/>
        <v>104000</v>
      </c>
      <c r="F36" s="20">
        <f t="shared" si="1"/>
        <v>1248000</v>
      </c>
    </row>
    <row r="37" spans="1:7" s="5" customFormat="1" ht="16.5">
      <c r="A37" s="41">
        <v>7</v>
      </c>
      <c r="B37" s="22" t="s">
        <v>13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</row>
    <row r="38" spans="1:7" s="5" customFormat="1" ht="16.5">
      <c r="A38" s="42">
        <v>8</v>
      </c>
      <c r="B38" s="22" t="s">
        <v>9</v>
      </c>
      <c r="C38" s="24">
        <v>104000</v>
      </c>
      <c r="D38" s="23">
        <v>2</v>
      </c>
      <c r="E38" s="19">
        <f t="shared" si="0"/>
        <v>208000</v>
      </c>
      <c r="F38" s="20">
        <f t="shared" si="1"/>
        <v>2496000</v>
      </c>
    </row>
    <row r="39" spans="1:7" s="5" customFormat="1" ht="16.5">
      <c r="A39" s="41">
        <v>9</v>
      </c>
      <c r="B39" s="22" t="s">
        <v>45</v>
      </c>
      <c r="C39" s="24">
        <v>104000</v>
      </c>
      <c r="D39" s="23">
        <v>0.5</v>
      </c>
      <c r="E39" s="19">
        <f t="shared" si="0"/>
        <v>52000</v>
      </c>
      <c r="F39" s="20">
        <f t="shared" si="1"/>
        <v>624000</v>
      </c>
    </row>
    <row r="40" spans="1:7" s="5" customFormat="1" ht="16.5">
      <c r="A40" s="41" t="s">
        <v>87</v>
      </c>
      <c r="B40" s="22" t="s">
        <v>77</v>
      </c>
      <c r="C40" s="24">
        <v>104000</v>
      </c>
      <c r="D40" s="23">
        <v>2</v>
      </c>
      <c r="E40" s="19">
        <f t="shared" si="0"/>
        <v>208000</v>
      </c>
      <c r="F40" s="20">
        <f>SUM(E40*3)</f>
        <v>624000</v>
      </c>
    </row>
    <row r="41" spans="1:7" s="6" customFormat="1" ht="17.25" customHeight="1">
      <c r="A41" s="43"/>
      <c r="B41" s="26" t="s">
        <v>10</v>
      </c>
      <c r="C41" s="26"/>
      <c r="D41" s="44">
        <f>SUM(D31:D40)</f>
        <v>21</v>
      </c>
      <c r="E41" s="28">
        <f>SUM(E31:E40)</f>
        <v>2234250</v>
      </c>
      <c r="F41" s="28">
        <f>SUM(F31:F40)</f>
        <v>24939000</v>
      </c>
    </row>
    <row r="42" spans="1:7" s="6" customFormat="1" ht="15.75" customHeight="1" thickBot="1">
      <c r="A42" s="62"/>
      <c r="B42" s="29" t="s">
        <v>11</v>
      </c>
      <c r="C42" s="29"/>
      <c r="D42" s="63"/>
      <c r="E42" s="30">
        <v>51000</v>
      </c>
      <c r="F42" s="81">
        <f t="shared" si="1"/>
        <v>612000</v>
      </c>
    </row>
    <row r="43" spans="1:7" s="6" customFormat="1" ht="15.75" customHeight="1" thickBot="1">
      <c r="A43" s="31"/>
      <c r="B43" s="32" t="s">
        <v>12</v>
      </c>
      <c r="C43" s="61"/>
      <c r="D43" s="64">
        <f>SUM(D41)</f>
        <v>21</v>
      </c>
      <c r="E43" s="34">
        <f>SUM(E41:E42)</f>
        <v>2285250</v>
      </c>
      <c r="F43" s="34">
        <f>SUM(F41:F42)</f>
        <v>25551000</v>
      </c>
    </row>
    <row r="44" spans="1:7" ht="17.25">
      <c r="A44" s="36"/>
      <c r="B44" s="8"/>
      <c r="C44" s="8"/>
      <c r="D44" s="36"/>
      <c r="E44" s="8"/>
      <c r="F44" s="8"/>
    </row>
    <row r="45" spans="1:7" ht="17.25">
      <c r="A45" s="36"/>
      <c r="B45" s="8"/>
      <c r="C45" s="8"/>
      <c r="D45" s="36"/>
      <c r="E45" s="8"/>
      <c r="F45" s="8"/>
    </row>
    <row r="46" spans="1:7" ht="24" customHeight="1">
      <c r="A46" s="36"/>
      <c r="B46" s="97"/>
      <c r="C46" s="97"/>
      <c r="D46" s="97"/>
      <c r="E46" s="97"/>
      <c r="F46" s="97"/>
    </row>
    <row r="47" spans="1:7" ht="21.75" customHeight="1">
      <c r="A47" s="36"/>
      <c r="B47" s="124" t="s">
        <v>86</v>
      </c>
      <c r="C47" s="124"/>
      <c r="D47" s="124"/>
      <c r="E47" s="124"/>
      <c r="F47" s="124"/>
      <c r="G47" s="2"/>
    </row>
    <row r="48" spans="1:7" ht="17.25">
      <c r="A48" s="36"/>
      <c r="B48" s="9"/>
      <c r="C48" s="9"/>
      <c r="D48" s="36"/>
      <c r="E48" s="9"/>
      <c r="F48" s="9"/>
    </row>
    <row r="49" spans="1:6" ht="17.25">
      <c r="A49" s="36"/>
      <c r="B49" s="9"/>
      <c r="C49" s="9"/>
      <c r="D49" s="36"/>
      <c r="E49" s="49"/>
      <c r="F49" s="49"/>
    </row>
    <row r="50" spans="1:6" ht="17.25">
      <c r="A50" s="36"/>
      <c r="B50" s="36"/>
      <c r="C50" s="36"/>
      <c r="D50" s="9"/>
      <c r="E50" s="116"/>
      <c r="F50" s="116"/>
    </row>
    <row r="51" spans="1:6" ht="17.25">
      <c r="A51" s="36"/>
      <c r="B51" s="36"/>
      <c r="C51" s="36"/>
      <c r="D51" s="9"/>
      <c r="E51" s="53"/>
      <c r="F51" s="53"/>
    </row>
    <row r="52" spans="1:6" ht="23.25" customHeight="1">
      <c r="A52" s="36"/>
      <c r="B52" s="37"/>
      <c r="C52" s="37"/>
      <c r="D52" s="36"/>
      <c r="E52" s="49"/>
      <c r="F52" s="49"/>
    </row>
    <row r="53" spans="1:6" ht="17.25">
      <c r="A53" s="9"/>
      <c r="B53" s="36"/>
      <c r="C53" s="36"/>
      <c r="D53" s="9"/>
      <c r="E53" s="53"/>
      <c r="F53" s="53"/>
    </row>
    <row r="54" spans="1:6" ht="17.25">
      <c r="A54" s="9"/>
      <c r="B54" s="36"/>
      <c r="C54" s="36"/>
      <c r="D54" s="36"/>
      <c r="E54" s="9"/>
      <c r="F54" s="39"/>
    </row>
    <row r="55" spans="1:6" ht="17.25">
      <c r="A55" s="9"/>
      <c r="B55" s="9"/>
      <c r="C55" s="9"/>
      <c r="D55" s="9"/>
      <c r="E55" s="36"/>
      <c r="F55" s="46"/>
    </row>
    <row r="56" spans="1:6" ht="17.25">
      <c r="A56" s="9"/>
      <c r="B56" s="36"/>
      <c r="C56" s="36"/>
      <c r="D56" s="9"/>
      <c r="E56" s="9"/>
      <c r="F56" s="36"/>
    </row>
    <row r="57" spans="1:6" ht="15">
      <c r="A57" s="1"/>
      <c r="B57" s="1"/>
      <c r="C57" s="1"/>
      <c r="D57" s="1"/>
      <c r="E57" s="3"/>
      <c r="F57" s="1"/>
    </row>
    <row r="58" spans="1:6" ht="15">
      <c r="A58" s="6"/>
      <c r="B58" s="6"/>
      <c r="C58" s="6"/>
      <c r="D58" s="6"/>
      <c r="E58" s="6"/>
      <c r="F58" s="6"/>
    </row>
    <row r="59" spans="1:6" ht="15">
      <c r="A59" s="6"/>
      <c r="B59" s="6"/>
      <c r="C59" s="6"/>
      <c r="D59" s="6"/>
      <c r="E59" s="6"/>
      <c r="F59" s="6"/>
    </row>
  </sheetData>
  <mergeCells count="10">
    <mergeCell ref="A29:A30"/>
    <mergeCell ref="B29:B30"/>
    <mergeCell ref="D29:D30"/>
    <mergeCell ref="E50:F50"/>
    <mergeCell ref="D2:F8"/>
    <mergeCell ref="B18:E18"/>
    <mergeCell ref="B20:E20"/>
    <mergeCell ref="B22:F22"/>
    <mergeCell ref="B26:E26"/>
    <mergeCell ref="B47:F47"/>
  </mergeCells>
  <printOptions horizontalCentered="1"/>
  <pageMargins left="0" right="0" top="0" bottom="0" header="0.31496062992125984" footer="0.51181102362204722"/>
  <pageSetup paperSize="9" scale="78" orientation="portrait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17" sqref="B17:E17"/>
    </sheetView>
  </sheetViews>
  <sheetFormatPr defaultRowHeight="12.75"/>
  <cols>
    <col min="1" max="1" width="7.7109375" customWidth="1"/>
    <col min="2" max="2" width="27.140625" customWidth="1"/>
    <col min="3" max="3" width="17.140625" customWidth="1"/>
    <col min="4" max="4" width="18.28515625" customWidth="1"/>
    <col min="5" max="5" width="21.85546875" customWidth="1"/>
    <col min="6" max="6" width="20.5703125" customWidth="1"/>
  </cols>
  <sheetData>
    <row r="2" spans="1:6" ht="12.75" customHeight="1">
      <c r="D2" s="114" t="s">
        <v>63</v>
      </c>
      <c r="E2" s="114"/>
      <c r="F2" s="114"/>
    </row>
    <row r="3" spans="1:6" ht="12.75" customHeight="1">
      <c r="D3" s="114"/>
      <c r="E3" s="114"/>
      <c r="F3" s="114"/>
    </row>
    <row r="4" spans="1:6" ht="12.75" customHeight="1">
      <c r="D4" s="114"/>
      <c r="E4" s="114"/>
      <c r="F4" s="114"/>
    </row>
    <row r="5" spans="1:6" ht="12.75" customHeight="1">
      <c r="D5" s="114"/>
      <c r="E5" s="114"/>
      <c r="F5" s="114"/>
    </row>
    <row r="6" spans="1:6" ht="12.75" customHeight="1">
      <c r="D6" s="114"/>
      <c r="E6" s="114"/>
      <c r="F6" s="114"/>
    </row>
    <row r="7" spans="1:6" ht="12.75" customHeight="1">
      <c r="D7" s="114"/>
      <c r="E7" s="114"/>
      <c r="F7" s="114"/>
    </row>
    <row r="8" spans="1:6" ht="12.75" customHeight="1">
      <c r="D8" s="114"/>
      <c r="E8" s="114"/>
      <c r="F8" s="114"/>
    </row>
    <row r="9" spans="1:6" ht="16.5">
      <c r="D9" s="96"/>
      <c r="E9" s="96"/>
      <c r="F9" s="96"/>
    </row>
    <row r="10" spans="1:6" ht="16.5" customHeight="1">
      <c r="D10" s="78"/>
      <c r="E10" s="78"/>
      <c r="F10" s="78"/>
    </row>
    <row r="11" spans="1:6" ht="16.5" customHeight="1">
      <c r="D11" s="78"/>
      <c r="E11" s="78"/>
      <c r="F11" s="78"/>
    </row>
    <row r="12" spans="1:6" ht="16.5" customHeight="1">
      <c r="D12" s="78"/>
      <c r="E12" s="78"/>
      <c r="F12" s="78"/>
    </row>
    <row r="13" spans="1:6" ht="12.75" customHeight="1">
      <c r="D13" s="78"/>
      <c r="E13" s="78"/>
      <c r="F13" s="78"/>
    </row>
    <row r="14" spans="1:6" ht="16.5" customHeight="1">
      <c r="A14" s="8"/>
      <c r="B14" s="8"/>
      <c r="C14" s="8"/>
      <c r="D14" s="78"/>
      <c r="E14" s="78"/>
      <c r="F14" s="78"/>
    </row>
    <row r="15" spans="1:6" ht="17.25">
      <c r="A15" s="9"/>
      <c r="B15" s="8"/>
      <c r="C15" s="8"/>
      <c r="D15" s="78"/>
      <c r="E15" s="78"/>
      <c r="F15" s="78"/>
    </row>
    <row r="16" spans="1:6" ht="17.25">
      <c r="A16" s="9"/>
      <c r="B16" s="8"/>
      <c r="C16" s="8"/>
      <c r="D16" s="8"/>
      <c r="E16" s="8"/>
      <c r="F16" s="8"/>
    </row>
    <row r="17" spans="1:6" ht="17.25">
      <c r="A17" s="8"/>
      <c r="B17" s="122" t="s">
        <v>2</v>
      </c>
      <c r="C17" s="122"/>
      <c r="D17" s="122"/>
      <c r="E17" s="122"/>
      <c r="F17" s="8"/>
    </row>
    <row r="18" spans="1:6" ht="17.25">
      <c r="A18" s="10"/>
      <c r="B18" s="8"/>
      <c r="C18" s="8"/>
      <c r="D18" s="8"/>
      <c r="E18" s="8"/>
      <c r="F18" s="8"/>
    </row>
    <row r="19" spans="1:6" ht="17.25">
      <c r="A19" s="8"/>
      <c r="B19" s="122" t="s">
        <v>26</v>
      </c>
      <c r="C19" s="122"/>
      <c r="D19" s="122"/>
      <c r="E19" s="122"/>
      <c r="F19" s="122"/>
    </row>
    <row r="20" spans="1:6" ht="17.25">
      <c r="A20" s="10"/>
      <c r="B20" s="8"/>
      <c r="C20" s="8"/>
      <c r="D20" s="8"/>
      <c r="E20" s="8"/>
      <c r="F20" s="8"/>
    </row>
    <row r="21" spans="1:6" ht="17.25">
      <c r="A21" s="10"/>
      <c r="B21" s="123" t="s">
        <v>44</v>
      </c>
      <c r="C21" s="123"/>
      <c r="D21" s="123"/>
      <c r="E21" s="123"/>
      <c r="F21" s="123"/>
    </row>
    <row r="22" spans="1:6" ht="19.5">
      <c r="A22" s="8"/>
      <c r="B22" s="8"/>
      <c r="C22" s="8"/>
      <c r="D22" s="8"/>
      <c r="E22" s="40"/>
      <c r="F22" s="8"/>
    </row>
    <row r="23" spans="1:6" ht="17.25">
      <c r="A23" s="10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21" t="s">
        <v>24</v>
      </c>
      <c r="C25" s="121"/>
      <c r="D25" s="121"/>
      <c r="E25" s="121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ht="33">
      <c r="A28" s="117" t="s">
        <v>3</v>
      </c>
      <c r="B28" s="117" t="s">
        <v>4</v>
      </c>
      <c r="C28" s="60" t="s">
        <v>41</v>
      </c>
      <c r="D28" s="119" t="s">
        <v>39</v>
      </c>
      <c r="E28" s="14" t="s">
        <v>27</v>
      </c>
      <c r="F28" s="13" t="s">
        <v>5</v>
      </c>
    </row>
    <row r="29" spans="1:6" ht="17.25" thickBot="1">
      <c r="A29" s="118"/>
      <c r="B29" s="118"/>
      <c r="C29" s="15" t="s">
        <v>40</v>
      </c>
      <c r="D29" s="120"/>
      <c r="E29" s="15" t="s">
        <v>40</v>
      </c>
      <c r="F29" s="15" t="s">
        <v>40</v>
      </c>
    </row>
    <row r="30" spans="1:6" ht="17.25" customHeight="1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ht="17.25" customHeight="1">
      <c r="A31" s="42">
        <v>2</v>
      </c>
      <c r="B31" s="22" t="s">
        <v>15</v>
      </c>
      <c r="C31" s="24">
        <v>110000</v>
      </c>
      <c r="D31" s="23">
        <v>0.5</v>
      </c>
      <c r="E31" s="19">
        <f t="shared" ref="E31:E43" si="0">SUM(C31*D31)</f>
        <v>55000</v>
      </c>
      <c r="F31" s="20">
        <f t="shared" ref="F31:F42" si="1">SUM(E31*12)</f>
        <v>660000</v>
      </c>
    </row>
    <row r="32" spans="1:6" ht="17.25" customHeight="1">
      <c r="A32" s="41">
        <v>3</v>
      </c>
      <c r="B32" s="22" t="s">
        <v>7</v>
      </c>
      <c r="C32" s="24">
        <v>110000</v>
      </c>
      <c r="D32" s="23">
        <v>1</v>
      </c>
      <c r="E32" s="19">
        <f t="shared" si="0"/>
        <v>110000</v>
      </c>
      <c r="F32" s="20">
        <f t="shared" si="1"/>
        <v>1320000</v>
      </c>
    </row>
    <row r="33" spans="1:6" ht="17.25" customHeight="1">
      <c r="A33" s="42">
        <v>4</v>
      </c>
      <c r="B33" s="22" t="s">
        <v>0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6" ht="17.25" customHeight="1">
      <c r="A34" s="41">
        <v>5</v>
      </c>
      <c r="B34" s="22" t="s">
        <v>8</v>
      </c>
      <c r="C34" s="24">
        <v>106500</v>
      </c>
      <c r="D34" s="23">
        <v>10.75</v>
      </c>
      <c r="E34" s="24">
        <f t="shared" si="0"/>
        <v>1144875</v>
      </c>
      <c r="F34" s="20">
        <f t="shared" si="1"/>
        <v>13738500</v>
      </c>
    </row>
    <row r="35" spans="1:6" ht="17.25" customHeight="1">
      <c r="A35" s="42">
        <v>6</v>
      </c>
      <c r="B35" s="22" t="s">
        <v>45</v>
      </c>
      <c r="C35" s="24">
        <v>104000</v>
      </c>
      <c r="D35" s="23">
        <v>1</v>
      </c>
      <c r="E35" s="24">
        <f t="shared" si="0"/>
        <v>104000</v>
      </c>
      <c r="F35" s="20">
        <f t="shared" si="1"/>
        <v>1248000</v>
      </c>
    </row>
    <row r="36" spans="1:6" ht="17.25" customHeight="1">
      <c r="A36" s="41">
        <v>7</v>
      </c>
      <c r="B36" s="22" t="s">
        <v>1</v>
      </c>
      <c r="C36" s="24">
        <v>104500</v>
      </c>
      <c r="D36" s="23">
        <v>1</v>
      </c>
      <c r="E36" s="24">
        <f t="shared" si="0"/>
        <v>104500</v>
      </c>
      <c r="F36" s="20">
        <f t="shared" si="1"/>
        <v>1254000</v>
      </c>
    </row>
    <row r="37" spans="1:6" ht="17.25" customHeight="1">
      <c r="A37" s="42">
        <v>8</v>
      </c>
      <c r="B37" s="22" t="s">
        <v>25</v>
      </c>
      <c r="C37" s="24">
        <v>104500</v>
      </c>
      <c r="D37" s="23">
        <v>1</v>
      </c>
      <c r="E37" s="24">
        <f t="shared" si="0"/>
        <v>104500</v>
      </c>
      <c r="F37" s="20">
        <f t="shared" si="1"/>
        <v>1254000</v>
      </c>
    </row>
    <row r="38" spans="1:6" ht="17.25" customHeight="1">
      <c r="A38" s="41">
        <v>9</v>
      </c>
      <c r="B38" s="22" t="s">
        <v>46</v>
      </c>
      <c r="C38" s="24">
        <v>104000</v>
      </c>
      <c r="D38" s="23">
        <v>1</v>
      </c>
      <c r="E38" s="24">
        <f t="shared" si="0"/>
        <v>104000</v>
      </c>
      <c r="F38" s="20">
        <f t="shared" si="1"/>
        <v>1248000</v>
      </c>
    </row>
    <row r="39" spans="1:6" ht="17.25" customHeight="1">
      <c r="A39" s="42">
        <v>10</v>
      </c>
      <c r="B39" s="22" t="s">
        <v>47</v>
      </c>
      <c r="C39" s="24">
        <v>104000</v>
      </c>
      <c r="D39" s="23">
        <v>1</v>
      </c>
      <c r="E39" s="24">
        <f t="shared" si="0"/>
        <v>104000</v>
      </c>
      <c r="F39" s="20">
        <f t="shared" si="1"/>
        <v>1248000</v>
      </c>
    </row>
    <row r="40" spans="1:6" ht="17.25" customHeight="1">
      <c r="A40" s="41">
        <v>11</v>
      </c>
      <c r="B40" s="22" t="s">
        <v>23</v>
      </c>
      <c r="C40" s="24">
        <v>104000</v>
      </c>
      <c r="D40" s="23">
        <v>1.5</v>
      </c>
      <c r="E40" s="24">
        <f t="shared" si="0"/>
        <v>156000</v>
      </c>
      <c r="F40" s="20">
        <f t="shared" si="1"/>
        <v>1872000</v>
      </c>
    </row>
    <row r="41" spans="1:6" ht="17.25" customHeight="1">
      <c r="A41" s="42">
        <v>12</v>
      </c>
      <c r="B41" s="22" t="s">
        <v>48</v>
      </c>
      <c r="C41" s="24">
        <v>104000</v>
      </c>
      <c r="D41" s="23">
        <v>2</v>
      </c>
      <c r="E41" s="24">
        <f t="shared" si="0"/>
        <v>208000</v>
      </c>
      <c r="F41" s="20">
        <f t="shared" si="1"/>
        <v>2496000</v>
      </c>
    </row>
    <row r="42" spans="1:6" ht="17.25" customHeight="1">
      <c r="A42" s="42">
        <v>13</v>
      </c>
      <c r="B42" s="22" t="s">
        <v>9</v>
      </c>
      <c r="C42" s="24">
        <v>104000</v>
      </c>
      <c r="D42" s="23">
        <v>2</v>
      </c>
      <c r="E42" s="24">
        <f t="shared" si="0"/>
        <v>208000</v>
      </c>
      <c r="F42" s="111">
        <f t="shared" si="1"/>
        <v>2496000</v>
      </c>
    </row>
    <row r="43" spans="1:6" ht="17.25" customHeight="1" thickBot="1">
      <c r="A43" s="107" t="s">
        <v>81</v>
      </c>
      <c r="B43" s="108" t="s">
        <v>77</v>
      </c>
      <c r="C43" s="19">
        <v>104000</v>
      </c>
      <c r="D43" s="109">
        <v>2</v>
      </c>
      <c r="E43" s="84">
        <f t="shared" si="0"/>
        <v>208000</v>
      </c>
      <c r="F43" s="110">
        <f>SUM(E43*3)</f>
        <v>624000</v>
      </c>
    </row>
    <row r="44" spans="1:6" ht="18" thickBot="1">
      <c r="A44" s="31"/>
      <c r="B44" s="32" t="s">
        <v>49</v>
      </c>
      <c r="C44" s="32"/>
      <c r="D44" s="58">
        <f>SUM(D30:D43)</f>
        <v>26.75</v>
      </c>
      <c r="E44" s="59">
        <f>SUM(E30:E43)</f>
        <v>2836375</v>
      </c>
      <c r="F44" s="59">
        <f>SUM(F30:F43)</f>
        <v>32164500</v>
      </c>
    </row>
    <row r="45" spans="1:6" ht="16.5">
      <c r="A45" s="83"/>
      <c r="B45" s="7"/>
      <c r="C45" s="7"/>
      <c r="D45" s="83"/>
      <c r="E45" s="7"/>
      <c r="F45" s="7"/>
    </row>
    <row r="46" spans="1:6" ht="17.25">
      <c r="A46" s="36"/>
      <c r="B46" s="11"/>
      <c r="C46" s="11"/>
      <c r="D46" s="8"/>
      <c r="E46" s="8"/>
      <c r="F46" s="36"/>
    </row>
    <row r="47" spans="1:6" ht="26.25" customHeight="1">
      <c r="A47" s="36"/>
      <c r="B47" s="124" t="s">
        <v>80</v>
      </c>
      <c r="C47" s="124"/>
      <c r="D47" s="124"/>
      <c r="E47" s="124"/>
      <c r="F47" s="124"/>
    </row>
    <row r="48" spans="1:6" ht="17.25">
      <c r="A48" s="36"/>
      <c r="B48" s="9"/>
      <c r="C48" s="9"/>
      <c r="D48" s="36"/>
      <c r="E48" s="9"/>
      <c r="F48" s="9"/>
    </row>
    <row r="49" spans="1:6" ht="17.25">
      <c r="A49" s="36"/>
      <c r="B49" s="9"/>
      <c r="C49" s="9"/>
      <c r="D49" s="36"/>
      <c r="E49" s="122"/>
      <c r="F49" s="122"/>
    </row>
    <row r="50" spans="1:6" ht="17.25">
      <c r="A50" s="36"/>
      <c r="B50" s="36"/>
      <c r="C50" s="36"/>
      <c r="D50" s="9"/>
      <c r="E50" s="122"/>
      <c r="F50" s="122"/>
    </row>
    <row r="51" spans="1:6" ht="17.25">
      <c r="A51" s="36"/>
      <c r="B51" s="36"/>
      <c r="C51" s="36"/>
      <c r="D51" s="9"/>
      <c r="E51" s="116"/>
      <c r="F51" s="116"/>
    </row>
    <row r="52" spans="1:6" ht="20.25" customHeight="1">
      <c r="A52" s="36"/>
      <c r="B52" s="37"/>
      <c r="C52" s="37"/>
      <c r="D52" s="36"/>
      <c r="E52" s="53"/>
      <c r="F52" s="53"/>
    </row>
    <row r="53" spans="1:6" ht="17.25">
      <c r="A53" s="9"/>
      <c r="B53" s="36"/>
      <c r="C53" s="36"/>
      <c r="D53" s="9"/>
      <c r="E53" s="116"/>
      <c r="F53" s="116"/>
    </row>
    <row r="54" spans="1:6" ht="17.25">
      <c r="A54" s="9"/>
      <c r="B54" s="36"/>
      <c r="C54" s="36"/>
      <c r="D54" s="36"/>
      <c r="E54" s="9"/>
      <c r="F54" s="39"/>
    </row>
  </sheetData>
  <mergeCells count="13">
    <mergeCell ref="E53:F53"/>
    <mergeCell ref="E49:F49"/>
    <mergeCell ref="E50:F50"/>
    <mergeCell ref="E51:F51"/>
    <mergeCell ref="D2:F8"/>
    <mergeCell ref="B17:E17"/>
    <mergeCell ref="B25:E25"/>
    <mergeCell ref="B47:F47"/>
    <mergeCell ref="A28:A29"/>
    <mergeCell ref="B28:B29"/>
    <mergeCell ref="D28:D29"/>
    <mergeCell ref="B19:F19"/>
    <mergeCell ref="B21:F21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60"/>
  <sheetViews>
    <sheetView workbookViewId="0">
      <selection activeCell="B45" sqref="B45:F45"/>
    </sheetView>
  </sheetViews>
  <sheetFormatPr defaultRowHeight="12.75"/>
  <cols>
    <col min="1" max="1" width="6.5703125" customWidth="1"/>
    <col min="2" max="2" width="34" customWidth="1"/>
    <col min="3" max="3" width="17.28515625" customWidth="1"/>
    <col min="4" max="4" width="17.5703125" customWidth="1"/>
    <col min="5" max="5" width="17.7109375" customWidth="1"/>
    <col min="6" max="6" width="17.5703125" customWidth="1"/>
    <col min="7" max="7" width="14.28515625" customWidth="1"/>
  </cols>
  <sheetData>
    <row r="2" spans="1:7" ht="12.75" customHeight="1">
      <c r="D2" s="114" t="s">
        <v>64</v>
      </c>
      <c r="E2" s="114"/>
      <c r="F2" s="114"/>
    </row>
    <row r="3" spans="1:7" ht="12.75" customHeight="1">
      <c r="D3" s="114"/>
      <c r="E3" s="114"/>
      <c r="F3" s="114"/>
    </row>
    <row r="4" spans="1:7" ht="12.75" customHeight="1">
      <c r="D4" s="114"/>
      <c r="E4" s="114"/>
      <c r="F4" s="114"/>
    </row>
    <row r="5" spans="1:7" ht="12.75" customHeight="1">
      <c r="D5" s="114"/>
      <c r="E5" s="114"/>
      <c r="F5" s="114"/>
    </row>
    <row r="6" spans="1:7" ht="12.75" customHeight="1">
      <c r="D6" s="114"/>
      <c r="E6" s="114"/>
      <c r="F6" s="114"/>
    </row>
    <row r="7" spans="1:7" ht="12.75" customHeight="1">
      <c r="D7" s="114"/>
      <c r="E7" s="114"/>
      <c r="F7" s="114"/>
    </row>
    <row r="8" spans="1:7" ht="12.75" customHeight="1">
      <c r="D8" s="114"/>
      <c r="E8" s="114"/>
      <c r="F8" s="114"/>
    </row>
    <row r="10" spans="1:7" ht="12.75" customHeight="1">
      <c r="D10" s="106"/>
      <c r="E10" s="106"/>
      <c r="F10" s="106"/>
    </row>
    <row r="11" spans="1:7" ht="12.75" customHeight="1">
      <c r="D11" s="106"/>
      <c r="E11" s="106"/>
      <c r="F11" s="106"/>
    </row>
    <row r="12" spans="1:7" ht="12.75" customHeight="1">
      <c r="D12" s="106"/>
      <c r="E12" s="106"/>
      <c r="F12" s="106"/>
    </row>
    <row r="13" spans="1:7" ht="12.75" customHeight="1">
      <c r="D13" s="106"/>
      <c r="E13" s="106"/>
      <c r="F13" s="106"/>
    </row>
    <row r="14" spans="1:7" ht="12.75" customHeight="1">
      <c r="A14" s="8"/>
      <c r="B14" s="8"/>
      <c r="C14" s="8"/>
      <c r="D14" s="106"/>
      <c r="E14" s="106"/>
      <c r="F14" s="106"/>
      <c r="G14" s="8"/>
    </row>
    <row r="15" spans="1:7" ht="17.25">
      <c r="A15" s="9"/>
      <c r="B15" s="8"/>
      <c r="C15" s="8"/>
      <c r="D15" s="106"/>
      <c r="E15" s="106"/>
      <c r="F15" s="106"/>
      <c r="G15" s="8"/>
    </row>
    <row r="16" spans="1:7" ht="17.25">
      <c r="A16" s="9"/>
      <c r="B16" s="8"/>
      <c r="C16" s="8"/>
      <c r="D16" s="106"/>
      <c r="E16" s="106"/>
      <c r="F16" s="106"/>
      <c r="G16" s="8"/>
    </row>
    <row r="17" spans="1:7" ht="17.25">
      <c r="A17" s="9"/>
      <c r="B17" s="8"/>
      <c r="C17" s="8"/>
      <c r="D17" s="8"/>
      <c r="E17" s="8"/>
      <c r="F17" s="8"/>
      <c r="G17" s="8"/>
    </row>
    <row r="18" spans="1:7" ht="15.75" customHeight="1">
      <c r="A18" s="8"/>
      <c r="B18" s="122" t="s">
        <v>2</v>
      </c>
      <c r="C18" s="122"/>
      <c r="D18" s="122"/>
      <c r="E18" s="122"/>
      <c r="F18" s="8"/>
      <c r="G18" s="8"/>
    </row>
    <row r="19" spans="1:7" ht="17.25">
      <c r="A19" s="102"/>
      <c r="B19" s="8"/>
      <c r="C19" s="8"/>
      <c r="D19" s="8"/>
      <c r="E19" s="8"/>
      <c r="F19" s="8"/>
      <c r="G19" s="8"/>
    </row>
    <row r="20" spans="1:7" ht="15.75" customHeight="1">
      <c r="A20" s="8"/>
      <c r="B20" s="122" t="s">
        <v>26</v>
      </c>
      <c r="C20" s="122"/>
      <c r="D20" s="122"/>
      <c r="E20" s="122"/>
      <c r="F20" s="49"/>
      <c r="G20" s="8"/>
    </row>
    <row r="21" spans="1:7" ht="17.25">
      <c r="A21" s="102"/>
      <c r="B21" s="8"/>
      <c r="C21" s="8"/>
      <c r="D21" s="8"/>
      <c r="E21" s="8"/>
      <c r="F21" s="8"/>
      <c r="G21" s="8"/>
    </row>
    <row r="22" spans="1:7" ht="17.25">
      <c r="A22" s="102"/>
      <c r="B22" s="123" t="s">
        <v>30</v>
      </c>
      <c r="C22" s="123"/>
      <c r="D22" s="123"/>
      <c r="E22" s="123"/>
      <c r="F22" s="47"/>
      <c r="G22" s="8"/>
    </row>
    <row r="23" spans="1:7" ht="19.5">
      <c r="A23" s="8"/>
      <c r="B23" s="8"/>
      <c r="C23" s="8"/>
      <c r="D23" s="40"/>
      <c r="E23" s="40"/>
      <c r="F23" s="8"/>
      <c r="G23" s="8"/>
    </row>
    <row r="24" spans="1:7" ht="17.25">
      <c r="A24" s="102"/>
      <c r="B24" s="8"/>
      <c r="C24" s="8"/>
      <c r="D24" s="8"/>
      <c r="E24" s="8"/>
      <c r="F24" s="8"/>
      <c r="G24" s="8"/>
    </row>
    <row r="25" spans="1:7" ht="14.25">
      <c r="A25" s="11"/>
      <c r="B25" s="8"/>
      <c r="C25" s="8"/>
      <c r="D25" s="8"/>
      <c r="E25" s="8"/>
      <c r="F25" s="8"/>
      <c r="G25" s="8"/>
    </row>
    <row r="26" spans="1:7" ht="14.25">
      <c r="A26" s="8"/>
      <c r="B26" s="121" t="s">
        <v>61</v>
      </c>
      <c r="C26" s="121"/>
      <c r="D26" s="121"/>
      <c r="E26" s="121"/>
      <c r="F26" s="8"/>
      <c r="G26" s="8"/>
    </row>
    <row r="27" spans="1:7" ht="14.25">
      <c r="A27" s="12"/>
      <c r="B27" s="8"/>
      <c r="C27" s="8"/>
      <c r="D27" s="8"/>
      <c r="E27" s="8"/>
      <c r="F27" s="8"/>
      <c r="G27" s="8"/>
    </row>
    <row r="28" spans="1:7" ht="18" thickBot="1">
      <c r="A28" s="102"/>
      <c r="B28" s="8"/>
      <c r="C28" s="8"/>
      <c r="D28" s="8"/>
      <c r="E28" s="8"/>
      <c r="F28" s="8"/>
      <c r="G28" s="8"/>
    </row>
    <row r="29" spans="1:7" s="5" customFormat="1" ht="31.5" customHeight="1">
      <c r="A29" s="117" t="s">
        <v>3</v>
      </c>
      <c r="B29" s="117" t="s">
        <v>4</v>
      </c>
      <c r="C29" s="101" t="s">
        <v>41</v>
      </c>
      <c r="D29" s="119" t="s">
        <v>39</v>
      </c>
      <c r="E29" s="14" t="s">
        <v>27</v>
      </c>
      <c r="F29" s="100" t="s">
        <v>5</v>
      </c>
      <c r="G29" s="7"/>
    </row>
    <row r="30" spans="1:7" s="5" customFormat="1" ht="17.25" customHeight="1" thickBot="1">
      <c r="A30" s="118"/>
      <c r="B30" s="118"/>
      <c r="C30" s="15" t="s">
        <v>40</v>
      </c>
      <c r="D30" s="120"/>
      <c r="E30" s="15" t="s">
        <v>40</v>
      </c>
      <c r="F30" s="15" t="s">
        <v>40</v>
      </c>
      <c r="G30" s="7"/>
    </row>
    <row r="31" spans="1:7" s="5" customFormat="1" ht="16.5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  <c r="G31" s="7"/>
    </row>
    <row r="32" spans="1:7" s="5" customFormat="1" ht="16.5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9" si="0">SUM(C32*D32)</f>
        <v>110000</v>
      </c>
      <c r="F32" s="20">
        <f t="shared" ref="F32:F41" si="1">SUM(E32*12)</f>
        <v>1320000</v>
      </c>
      <c r="G32" s="7"/>
    </row>
    <row r="33" spans="1:9" s="5" customFormat="1" ht="16.5">
      <c r="A33" s="41">
        <v>3</v>
      </c>
      <c r="B33" s="22" t="s">
        <v>8</v>
      </c>
      <c r="C33" s="24">
        <v>106500</v>
      </c>
      <c r="D33" s="50">
        <v>16.5</v>
      </c>
      <c r="E33" s="19">
        <f t="shared" si="0"/>
        <v>1757250</v>
      </c>
      <c r="F33" s="20">
        <f t="shared" si="1"/>
        <v>21087000</v>
      </c>
      <c r="G33" s="7"/>
    </row>
    <row r="34" spans="1:9" s="5" customFormat="1" ht="16.5">
      <c r="A34" s="42">
        <v>4</v>
      </c>
      <c r="B34" s="22" t="s">
        <v>17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  <c r="G34" s="7"/>
    </row>
    <row r="35" spans="1:9" s="5" customFormat="1" ht="16.5">
      <c r="A35" s="41">
        <v>5</v>
      </c>
      <c r="B35" s="22" t="s">
        <v>25</v>
      </c>
      <c r="C35" s="24">
        <v>104000</v>
      </c>
      <c r="D35" s="23">
        <v>1</v>
      </c>
      <c r="E35" s="19">
        <f t="shared" si="0"/>
        <v>104000</v>
      </c>
      <c r="F35" s="20">
        <f t="shared" si="1"/>
        <v>1248000</v>
      </c>
      <c r="G35" s="7"/>
    </row>
    <row r="36" spans="1:9" s="5" customFormat="1" ht="16.5">
      <c r="A36" s="42">
        <v>6</v>
      </c>
      <c r="B36" s="22" t="s">
        <v>9</v>
      </c>
      <c r="C36" s="24">
        <v>104000</v>
      </c>
      <c r="D36" s="23">
        <v>2</v>
      </c>
      <c r="E36" s="19">
        <f t="shared" si="0"/>
        <v>208000</v>
      </c>
      <c r="F36" s="111">
        <f t="shared" si="1"/>
        <v>2496000</v>
      </c>
      <c r="G36" s="7"/>
    </row>
    <row r="37" spans="1:9" s="5" customFormat="1" ht="16.5">
      <c r="A37" s="41">
        <v>7</v>
      </c>
      <c r="B37" s="22" t="s">
        <v>13</v>
      </c>
      <c r="C37" s="24">
        <v>104000</v>
      </c>
      <c r="D37" s="23">
        <v>1</v>
      </c>
      <c r="E37" s="19">
        <f t="shared" si="0"/>
        <v>104000</v>
      </c>
      <c r="F37" s="111">
        <f t="shared" si="1"/>
        <v>1248000</v>
      </c>
      <c r="G37" s="7"/>
    </row>
    <row r="38" spans="1:9" s="5" customFormat="1" ht="16.5">
      <c r="A38" s="42">
        <v>8</v>
      </c>
      <c r="B38" s="22" t="s">
        <v>45</v>
      </c>
      <c r="C38" s="24">
        <v>104000</v>
      </c>
      <c r="D38" s="23">
        <v>0.5</v>
      </c>
      <c r="E38" s="19">
        <f t="shared" si="0"/>
        <v>52000</v>
      </c>
      <c r="F38" s="111">
        <f t="shared" si="1"/>
        <v>624000</v>
      </c>
      <c r="G38" s="7"/>
    </row>
    <row r="39" spans="1:9" s="5" customFormat="1" ht="16.5">
      <c r="A39" s="41" t="s">
        <v>79</v>
      </c>
      <c r="B39" s="22" t="s">
        <v>77</v>
      </c>
      <c r="C39" s="24">
        <v>104000</v>
      </c>
      <c r="D39" s="23">
        <v>2</v>
      </c>
      <c r="E39" s="19">
        <f t="shared" si="0"/>
        <v>208000</v>
      </c>
      <c r="F39" s="111">
        <f>SUM(E39*3)</f>
        <v>624000</v>
      </c>
      <c r="G39" s="7"/>
    </row>
    <row r="40" spans="1:9" s="6" customFormat="1" ht="15.75" customHeight="1">
      <c r="A40" s="43"/>
      <c r="B40" s="26" t="s">
        <v>10</v>
      </c>
      <c r="C40" s="65"/>
      <c r="D40" s="27">
        <f>SUM(D31:D39)</f>
        <v>26</v>
      </c>
      <c r="E40" s="28">
        <f>SUM(E31:E39)</f>
        <v>2768750</v>
      </c>
      <c r="F40" s="28">
        <f>SUM(F31:F39)</f>
        <v>31353000</v>
      </c>
      <c r="G40" s="9"/>
      <c r="I40" s="5"/>
    </row>
    <row r="41" spans="1:9" s="6" customFormat="1" ht="15.75" customHeight="1" thickBot="1">
      <c r="A41" s="62"/>
      <c r="B41" s="29" t="s">
        <v>11</v>
      </c>
      <c r="C41" s="29"/>
      <c r="D41" s="29"/>
      <c r="E41" s="30">
        <v>57000</v>
      </c>
      <c r="F41" s="112">
        <f t="shared" si="1"/>
        <v>684000</v>
      </c>
      <c r="G41" s="9"/>
      <c r="I41" s="5"/>
    </row>
    <row r="42" spans="1:9" s="6" customFormat="1" ht="15.75" customHeight="1" thickBot="1">
      <c r="A42" s="31"/>
      <c r="B42" s="32" t="s">
        <v>12</v>
      </c>
      <c r="C42" s="32"/>
      <c r="D42" s="58">
        <f>SUM(D40)</f>
        <v>26</v>
      </c>
      <c r="E42" s="59">
        <f>SUM(E40:E41)</f>
        <v>2825750</v>
      </c>
      <c r="F42" s="35">
        <f>SUM(F40:F41)</f>
        <v>32037000</v>
      </c>
      <c r="G42" s="9"/>
      <c r="I42" s="5"/>
    </row>
    <row r="43" spans="1:9" ht="17.25">
      <c r="A43" s="36"/>
      <c r="B43" s="8"/>
      <c r="C43" s="8"/>
      <c r="D43" s="36"/>
      <c r="E43" s="8"/>
      <c r="F43" s="8"/>
      <c r="G43" s="8"/>
      <c r="I43" s="5"/>
    </row>
    <row r="44" spans="1:9" ht="17.25">
      <c r="A44" s="36"/>
      <c r="B44" s="8"/>
      <c r="C44" s="8"/>
      <c r="D44" s="36"/>
      <c r="E44" s="8"/>
      <c r="F44" s="8"/>
      <c r="G44" s="8"/>
      <c r="I44" s="5"/>
    </row>
    <row r="45" spans="1:9" ht="37.5" customHeight="1">
      <c r="A45" s="36"/>
      <c r="B45" s="124" t="s">
        <v>78</v>
      </c>
      <c r="C45" s="124"/>
      <c r="D45" s="124"/>
      <c r="E45" s="124"/>
      <c r="F45" s="124"/>
      <c r="G45" s="8"/>
      <c r="I45" s="5"/>
    </row>
    <row r="46" spans="1:9" ht="19.5" customHeight="1">
      <c r="A46" s="36"/>
      <c r="B46" s="52"/>
      <c r="C46" s="52"/>
      <c r="D46" s="52"/>
      <c r="E46" s="52"/>
      <c r="F46" s="52"/>
      <c r="G46" s="8"/>
      <c r="I46" s="5"/>
    </row>
    <row r="47" spans="1:9" ht="17.25">
      <c r="A47" s="36"/>
      <c r="B47" s="11"/>
      <c r="C47" s="11"/>
      <c r="D47" s="8"/>
      <c r="E47" s="8"/>
      <c r="F47" s="36"/>
      <c r="G47" s="36"/>
      <c r="I47" s="5"/>
    </row>
    <row r="48" spans="1:9" ht="43.5" customHeight="1">
      <c r="A48" s="36"/>
      <c r="B48" s="124"/>
      <c r="C48" s="124"/>
      <c r="D48" s="38"/>
      <c r="E48" s="122"/>
      <c r="F48" s="122"/>
      <c r="G48" s="49"/>
      <c r="I48" s="5"/>
    </row>
    <row r="49" spans="1:7" ht="17.25">
      <c r="A49" s="36"/>
      <c r="B49" s="9"/>
      <c r="C49" s="9"/>
      <c r="D49" s="36"/>
      <c r="E49" s="9"/>
      <c r="F49" s="9"/>
      <c r="G49" s="8"/>
    </row>
    <row r="50" spans="1:7" ht="17.25">
      <c r="A50" s="36"/>
      <c r="B50" s="9"/>
      <c r="C50" s="9"/>
      <c r="D50" s="36"/>
      <c r="E50" s="122"/>
      <c r="F50" s="122"/>
      <c r="G50" s="8"/>
    </row>
    <row r="51" spans="1:7" ht="17.25">
      <c r="A51" s="36"/>
      <c r="B51" s="36"/>
      <c r="C51" s="36"/>
      <c r="D51" s="9"/>
      <c r="E51" s="122"/>
      <c r="F51" s="122"/>
      <c r="G51" s="49"/>
    </row>
    <row r="52" spans="1:7" ht="17.25">
      <c r="A52" s="36"/>
      <c r="B52" s="36"/>
      <c r="C52" s="36"/>
      <c r="D52" s="9"/>
      <c r="E52" s="9"/>
      <c r="F52" s="9"/>
      <c r="G52" s="8"/>
    </row>
    <row r="53" spans="1:7" ht="56.25" customHeight="1">
      <c r="A53" s="36"/>
      <c r="B53" s="124"/>
      <c r="C53" s="124"/>
      <c r="D53" s="36"/>
      <c r="E53" s="122"/>
      <c r="F53" s="122"/>
      <c r="G53" s="8"/>
    </row>
    <row r="54" spans="1:7" ht="17.25">
      <c r="A54" s="9"/>
      <c r="B54" s="37"/>
      <c r="C54" s="37"/>
      <c r="D54" s="9"/>
      <c r="E54" s="9"/>
      <c r="F54" s="36"/>
      <c r="G54" s="8"/>
    </row>
    <row r="55" spans="1:7" ht="17.25">
      <c r="A55" s="9"/>
      <c r="B55" s="36"/>
      <c r="C55" s="36"/>
      <c r="D55" s="9"/>
      <c r="E55" s="116"/>
      <c r="F55" s="116"/>
      <c r="G55" s="116"/>
    </row>
    <row r="56" spans="1:7" ht="17.25">
      <c r="A56" s="9"/>
      <c r="B56" s="9"/>
      <c r="C56" s="9"/>
      <c r="D56" s="36"/>
      <c r="E56" s="9"/>
      <c r="F56" s="46"/>
      <c r="G56" s="8"/>
    </row>
    <row r="57" spans="1:7" ht="17.25">
      <c r="A57" s="9"/>
      <c r="B57" s="36"/>
      <c r="C57" s="36"/>
      <c r="D57" s="36"/>
      <c r="E57" s="9"/>
      <c r="F57" s="36"/>
      <c r="G57" s="8"/>
    </row>
    <row r="58" spans="1:7" ht="17.25">
      <c r="A58" s="9"/>
      <c r="B58" s="9"/>
      <c r="C58" s="9"/>
      <c r="D58" s="9"/>
      <c r="E58" s="9"/>
      <c r="F58" s="9"/>
      <c r="G58" s="8"/>
    </row>
    <row r="59" spans="1:7" ht="15">
      <c r="A59" s="1"/>
      <c r="B59" s="1"/>
      <c r="C59" s="1"/>
      <c r="D59" s="1"/>
      <c r="E59" s="3"/>
      <c r="F59" s="1"/>
    </row>
    <row r="60" spans="1:7" ht="15">
      <c r="A60" s="6"/>
      <c r="B60" s="6"/>
      <c r="C60" s="6"/>
      <c r="D60" s="6"/>
      <c r="E60" s="6"/>
      <c r="F60" s="6"/>
    </row>
  </sheetData>
  <mergeCells count="16">
    <mergeCell ref="B26:E26"/>
    <mergeCell ref="D2:F8"/>
    <mergeCell ref="B18:E18"/>
    <mergeCell ref="B20:E20"/>
    <mergeCell ref="B22:E22"/>
    <mergeCell ref="E51:F51"/>
    <mergeCell ref="B53:C53"/>
    <mergeCell ref="E53:F53"/>
    <mergeCell ref="E55:G55"/>
    <mergeCell ref="A29:A30"/>
    <mergeCell ref="B29:B30"/>
    <mergeCell ref="D29:D30"/>
    <mergeCell ref="B48:C48"/>
    <mergeCell ref="E48:F48"/>
    <mergeCell ref="E50:F50"/>
    <mergeCell ref="B45:F45"/>
  </mergeCells>
  <printOptions horizontalCentered="1"/>
  <pageMargins left="0" right="0" top="0" bottom="0" header="0.31496062992125984" footer="0.51181102362204722"/>
  <pageSetup paperSize="9" scale="75" orientation="portrait" verticalDpi="0" r:id="rId1"/>
  <headerFooter alignWithMargins="0"/>
  <rowBreaks count="1" manualBreakCount="1">
    <brk id="5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G60"/>
  <sheetViews>
    <sheetView topLeftCell="A25" workbookViewId="0">
      <selection activeCell="B46" sqref="B46:F46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6" width="17.7109375" customWidth="1"/>
    <col min="7" max="7" width="34.28515625" bestFit="1" customWidth="1"/>
  </cols>
  <sheetData>
    <row r="2" spans="1:6" ht="12.75" customHeight="1">
      <c r="D2" s="114" t="s">
        <v>65</v>
      </c>
      <c r="E2" s="114"/>
      <c r="F2" s="114"/>
    </row>
    <row r="3" spans="1:6" ht="12.75" customHeight="1">
      <c r="D3" s="114"/>
      <c r="E3" s="114"/>
      <c r="F3" s="114"/>
    </row>
    <row r="4" spans="1:6" ht="12.75" customHeight="1">
      <c r="D4" s="114"/>
      <c r="E4" s="114"/>
      <c r="F4" s="114"/>
    </row>
    <row r="5" spans="1:6" ht="12.75" customHeight="1">
      <c r="D5" s="114"/>
      <c r="E5" s="114"/>
      <c r="F5" s="114"/>
    </row>
    <row r="6" spans="1:6" ht="12.75" customHeight="1">
      <c r="D6" s="114"/>
      <c r="E6" s="114"/>
      <c r="F6" s="114"/>
    </row>
    <row r="7" spans="1:6" ht="12.75" customHeight="1">
      <c r="D7" s="114"/>
      <c r="E7" s="114"/>
      <c r="F7" s="114"/>
    </row>
    <row r="8" spans="1:6" ht="12.75" customHeight="1">
      <c r="D8" s="114"/>
      <c r="E8" s="114"/>
      <c r="F8" s="114"/>
    </row>
    <row r="10" spans="1:6" ht="12.75" customHeight="1">
      <c r="D10" s="106"/>
      <c r="E10" s="106"/>
      <c r="F10" s="106"/>
    </row>
    <row r="11" spans="1:6" ht="12.75" customHeight="1">
      <c r="D11" s="106"/>
      <c r="E11" s="106"/>
      <c r="F11" s="106"/>
    </row>
    <row r="12" spans="1:6" ht="12.75" customHeight="1">
      <c r="D12" s="106"/>
      <c r="E12" s="106"/>
      <c r="F12" s="106"/>
    </row>
    <row r="13" spans="1:6" ht="12.75" customHeight="1">
      <c r="D13" s="106"/>
      <c r="E13" s="106"/>
      <c r="F13" s="106"/>
    </row>
    <row r="14" spans="1:6" ht="12.75" customHeight="1">
      <c r="D14" s="106"/>
      <c r="E14" s="106"/>
      <c r="F14" s="106"/>
    </row>
    <row r="15" spans="1:6" ht="17.25" customHeight="1">
      <c r="A15" s="8"/>
      <c r="B15" s="8"/>
      <c r="C15" s="8"/>
      <c r="D15" s="106"/>
      <c r="E15" s="106"/>
      <c r="F15" s="106"/>
    </row>
    <row r="16" spans="1:6" ht="17.25">
      <c r="A16" s="9"/>
      <c r="B16" s="8"/>
      <c r="C16" s="8"/>
      <c r="D16" s="8"/>
      <c r="E16" s="8"/>
      <c r="F16" s="8"/>
    </row>
    <row r="17" spans="1:6" ht="18" customHeight="1">
      <c r="A17" s="8"/>
      <c r="B17" s="122" t="s">
        <v>2</v>
      </c>
      <c r="C17" s="122"/>
      <c r="D17" s="122"/>
      <c r="E17" s="122"/>
      <c r="F17" s="8"/>
    </row>
    <row r="18" spans="1:6" ht="17.25">
      <c r="A18" s="102"/>
      <c r="B18" s="8"/>
      <c r="C18" s="8"/>
      <c r="D18" s="8"/>
      <c r="E18" s="8"/>
      <c r="F18" s="8"/>
    </row>
    <row r="19" spans="1:6" ht="18" customHeight="1">
      <c r="A19" s="8"/>
      <c r="B19" s="122" t="s">
        <v>26</v>
      </c>
      <c r="C19" s="122"/>
      <c r="D19" s="122"/>
      <c r="E19" s="122"/>
      <c r="F19" s="49"/>
    </row>
    <row r="20" spans="1:6" ht="17.25">
      <c r="A20" s="102"/>
      <c r="B20" s="8"/>
      <c r="C20" s="8"/>
      <c r="D20" s="8"/>
      <c r="E20" s="8"/>
      <c r="F20" s="8"/>
    </row>
    <row r="21" spans="1:6" ht="17.25">
      <c r="A21" s="102"/>
      <c r="B21" s="123" t="s">
        <v>28</v>
      </c>
      <c r="C21" s="123"/>
      <c r="D21" s="123"/>
      <c r="E21" s="123"/>
      <c r="F21" s="123"/>
    </row>
    <row r="22" spans="1:6" ht="19.5">
      <c r="A22" s="8"/>
      <c r="B22" s="8"/>
      <c r="C22" s="8"/>
      <c r="D22" s="40"/>
      <c r="E22" s="40"/>
      <c r="F22" s="8"/>
    </row>
    <row r="23" spans="1:6" ht="17.25">
      <c r="A23" s="102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21" t="s">
        <v>24</v>
      </c>
      <c r="C25" s="121"/>
      <c r="D25" s="121"/>
      <c r="E25" s="121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2"/>
      <c r="B27" s="8"/>
      <c r="C27" s="8"/>
      <c r="D27" s="8"/>
      <c r="E27" s="8"/>
      <c r="F27" s="8"/>
    </row>
    <row r="28" spans="1:6" s="5" customFormat="1" ht="32.25" customHeight="1">
      <c r="A28" s="117" t="s">
        <v>3</v>
      </c>
      <c r="B28" s="117" t="s">
        <v>4</v>
      </c>
      <c r="C28" s="101" t="s">
        <v>41</v>
      </c>
      <c r="D28" s="119" t="s">
        <v>39</v>
      </c>
      <c r="E28" s="14" t="s">
        <v>27</v>
      </c>
      <c r="F28" s="100" t="s">
        <v>5</v>
      </c>
    </row>
    <row r="29" spans="1:6" s="5" customFormat="1" ht="21.75" customHeight="1" thickBot="1">
      <c r="A29" s="118"/>
      <c r="B29" s="118"/>
      <c r="C29" s="15" t="s">
        <v>40</v>
      </c>
      <c r="D29" s="120"/>
      <c r="E29" s="15" t="s">
        <v>40</v>
      </c>
      <c r="F29" s="15" t="s">
        <v>40</v>
      </c>
    </row>
    <row r="30" spans="1:6" s="5" customFormat="1" ht="16.5">
      <c r="A30" s="16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s="5" customFormat="1" ht="16.5">
      <c r="A31" s="21">
        <v>2</v>
      </c>
      <c r="B31" s="22" t="s">
        <v>7</v>
      </c>
      <c r="C31" s="24">
        <v>110000</v>
      </c>
      <c r="D31" s="23">
        <v>1</v>
      </c>
      <c r="E31" s="19">
        <f t="shared" ref="E31:E40" si="0">SUM(C31*D31)</f>
        <v>110000</v>
      </c>
      <c r="F31" s="20">
        <f t="shared" ref="F31:F42" si="1">SUM(E31*12)</f>
        <v>1320000</v>
      </c>
    </row>
    <row r="32" spans="1:6" s="5" customFormat="1" ht="16.5">
      <c r="A32" s="16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7" s="5" customFormat="1" ht="16.5">
      <c r="A33" s="21">
        <v>4</v>
      </c>
      <c r="B33" s="22" t="s">
        <v>8</v>
      </c>
      <c r="C33" s="24">
        <v>106500</v>
      </c>
      <c r="D33" s="23">
        <v>21</v>
      </c>
      <c r="E33" s="19">
        <f t="shared" si="0"/>
        <v>2236500</v>
      </c>
      <c r="F33" s="20">
        <f t="shared" si="1"/>
        <v>26838000</v>
      </c>
    </row>
    <row r="34" spans="1:7" s="5" customFormat="1" ht="16.5">
      <c r="A34" s="16">
        <v>5</v>
      </c>
      <c r="B34" s="22" t="s">
        <v>1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7" s="5" customFormat="1" ht="16.5">
      <c r="A35" s="21">
        <v>6</v>
      </c>
      <c r="B35" s="22" t="s">
        <v>25</v>
      </c>
      <c r="C35" s="24">
        <v>104000</v>
      </c>
      <c r="D35" s="23">
        <v>1</v>
      </c>
      <c r="E35" s="19">
        <f t="shared" si="0"/>
        <v>104000</v>
      </c>
      <c r="F35" s="20">
        <f t="shared" si="1"/>
        <v>1248000</v>
      </c>
    </row>
    <row r="36" spans="1:7" s="5" customFormat="1" ht="16.5">
      <c r="A36" s="16">
        <v>7</v>
      </c>
      <c r="B36" s="22" t="s">
        <v>9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7" s="5" customFormat="1" ht="16.5">
      <c r="A37" s="21">
        <v>8</v>
      </c>
      <c r="B37" s="22" t="s">
        <v>13</v>
      </c>
      <c r="C37" s="24">
        <v>104000</v>
      </c>
      <c r="D37" s="23">
        <v>0.5</v>
      </c>
      <c r="E37" s="19">
        <f t="shared" si="0"/>
        <v>52000</v>
      </c>
      <c r="F37" s="20">
        <f t="shared" si="1"/>
        <v>624000</v>
      </c>
    </row>
    <row r="38" spans="1:7" s="5" customFormat="1" ht="16.5">
      <c r="A38" s="16">
        <v>9</v>
      </c>
      <c r="B38" s="22" t="s">
        <v>23</v>
      </c>
      <c r="C38" s="24">
        <v>104000</v>
      </c>
      <c r="D38" s="23">
        <v>1</v>
      </c>
      <c r="E38" s="19">
        <f t="shared" si="0"/>
        <v>104000</v>
      </c>
      <c r="F38" s="20">
        <f t="shared" si="1"/>
        <v>1248000</v>
      </c>
    </row>
    <row r="39" spans="1:7" s="5" customFormat="1" ht="16.5">
      <c r="A39" s="21">
        <v>10</v>
      </c>
      <c r="B39" s="22" t="s">
        <v>45</v>
      </c>
      <c r="C39" s="24">
        <v>104000</v>
      </c>
      <c r="D39" s="23">
        <v>0.5</v>
      </c>
      <c r="E39" s="19">
        <f t="shared" si="0"/>
        <v>52000</v>
      </c>
      <c r="F39" s="20">
        <f t="shared" si="1"/>
        <v>624000</v>
      </c>
    </row>
    <row r="40" spans="1:7" s="5" customFormat="1" ht="16.5">
      <c r="A40" s="16" t="s">
        <v>83</v>
      </c>
      <c r="B40" s="22" t="s">
        <v>77</v>
      </c>
      <c r="C40" s="24">
        <v>104000</v>
      </c>
      <c r="D40" s="23">
        <v>2</v>
      </c>
      <c r="E40" s="19">
        <f t="shared" si="0"/>
        <v>208000</v>
      </c>
      <c r="F40" s="20">
        <f>SUM(E40*3)</f>
        <v>624000</v>
      </c>
    </row>
    <row r="41" spans="1:7" s="6" customFormat="1" ht="16.5" customHeight="1">
      <c r="A41" s="25"/>
      <c r="B41" s="26" t="s">
        <v>10</v>
      </c>
      <c r="C41" s="24"/>
      <c r="D41" s="44">
        <f>SUM(D30:D40)</f>
        <v>32</v>
      </c>
      <c r="E41" s="28">
        <f>SUM(E30:E40)</f>
        <v>3404500</v>
      </c>
      <c r="F41" s="28">
        <f>SUM(F30:F40)</f>
        <v>38982000</v>
      </c>
    </row>
    <row r="42" spans="1:7" s="6" customFormat="1" ht="15.75" customHeight="1" thickBot="1">
      <c r="A42" s="29"/>
      <c r="B42" s="29" t="s">
        <v>11</v>
      </c>
      <c r="C42" s="24"/>
      <c r="D42" s="63"/>
      <c r="E42" s="30">
        <v>24000</v>
      </c>
      <c r="F42" s="81">
        <f t="shared" si="1"/>
        <v>288000</v>
      </c>
    </row>
    <row r="43" spans="1:7" s="6" customFormat="1" ht="15.75" customHeight="1" thickBot="1">
      <c r="A43" s="72"/>
      <c r="B43" s="32" t="s">
        <v>12</v>
      </c>
      <c r="C43" s="61"/>
      <c r="D43" s="64">
        <f>SUM(D41)</f>
        <v>32</v>
      </c>
      <c r="E43" s="34">
        <f>SUM(E41:E42)</f>
        <v>3428500</v>
      </c>
      <c r="F43" s="34">
        <f>SUM(F41:F42)</f>
        <v>39270000</v>
      </c>
    </row>
    <row r="44" spans="1:7" ht="17.25">
      <c r="A44" s="36"/>
      <c r="B44" s="8"/>
      <c r="C44" s="8"/>
      <c r="D44" s="36"/>
      <c r="E44" s="8"/>
      <c r="F44" s="8"/>
    </row>
    <row r="45" spans="1:7" ht="17.25">
      <c r="A45" s="36"/>
      <c r="B45" s="8"/>
      <c r="C45" s="8"/>
      <c r="D45" s="36"/>
      <c r="E45" s="8"/>
      <c r="F45" s="8"/>
    </row>
    <row r="46" spans="1:7" ht="35.25" customHeight="1">
      <c r="A46" s="36"/>
      <c r="B46" s="124" t="s">
        <v>82</v>
      </c>
      <c r="C46" s="124"/>
      <c r="D46" s="124"/>
      <c r="E46" s="124"/>
      <c r="F46" s="124"/>
    </row>
    <row r="47" spans="1:7" ht="22.5" customHeight="1">
      <c r="A47" s="36"/>
      <c r="B47" s="37"/>
      <c r="C47" s="37"/>
      <c r="D47" s="38"/>
      <c r="E47" s="49"/>
      <c r="F47" s="49"/>
      <c r="G47" s="2"/>
    </row>
    <row r="48" spans="1:7" ht="17.25">
      <c r="A48" s="36"/>
      <c r="B48" s="9"/>
      <c r="C48" s="9"/>
      <c r="D48" s="36"/>
      <c r="E48" s="9"/>
      <c r="F48" s="9"/>
    </row>
    <row r="49" spans="1:6" ht="17.25">
      <c r="A49" s="36"/>
      <c r="B49" s="9"/>
      <c r="C49" s="9"/>
      <c r="D49" s="36"/>
      <c r="E49" s="122"/>
      <c r="F49" s="122"/>
    </row>
    <row r="50" spans="1:6" ht="17.25">
      <c r="A50" s="36"/>
      <c r="B50" s="36"/>
      <c r="C50" s="36"/>
      <c r="D50" s="9"/>
      <c r="E50" s="116"/>
      <c r="F50" s="116"/>
    </row>
    <row r="51" spans="1:6" ht="17.25">
      <c r="A51" s="36"/>
      <c r="B51" s="36"/>
      <c r="C51" s="36"/>
      <c r="D51" s="9"/>
      <c r="E51" s="53"/>
      <c r="F51" s="53"/>
    </row>
    <row r="52" spans="1:6" ht="21" customHeight="1">
      <c r="A52" s="36"/>
      <c r="B52" s="37"/>
      <c r="C52" s="37"/>
      <c r="D52" s="36"/>
      <c r="E52" s="49"/>
      <c r="F52" s="49"/>
    </row>
    <row r="53" spans="1:6" ht="17.25">
      <c r="A53" s="9"/>
      <c r="B53" s="36"/>
      <c r="C53" s="36"/>
      <c r="D53" s="9"/>
      <c r="E53" s="116"/>
      <c r="F53" s="116"/>
    </row>
    <row r="54" spans="1:6" ht="17.25">
      <c r="A54" s="9"/>
      <c r="B54" s="36"/>
      <c r="C54" s="36"/>
      <c r="D54" s="36"/>
      <c r="E54" s="9"/>
      <c r="F54" s="39"/>
    </row>
    <row r="55" spans="1:6" ht="17.25">
      <c r="A55" s="9"/>
      <c r="B55" s="9"/>
      <c r="C55" s="9"/>
      <c r="D55" s="9"/>
      <c r="E55" s="36"/>
      <c r="F55" s="46"/>
    </row>
    <row r="56" spans="1:6" ht="17.25">
      <c r="A56" s="9"/>
      <c r="B56" s="36"/>
      <c r="C56" s="36"/>
      <c r="D56" s="9"/>
      <c r="E56" s="36"/>
      <c r="F56" s="36"/>
    </row>
    <row r="57" spans="1:6" ht="15">
      <c r="A57" s="1"/>
      <c r="B57" s="1"/>
      <c r="C57" s="1"/>
      <c r="D57" s="1"/>
      <c r="E57" s="1"/>
      <c r="F57" s="1"/>
    </row>
    <row r="58" spans="1:6" ht="15">
      <c r="A58" s="1"/>
      <c r="B58" s="1"/>
      <c r="C58" s="1"/>
      <c r="D58" s="1"/>
      <c r="E58" s="3"/>
      <c r="F58" s="1"/>
    </row>
    <row r="59" spans="1:6" ht="15">
      <c r="A59" s="6"/>
      <c r="B59" s="6"/>
      <c r="C59" s="6"/>
      <c r="D59" s="6"/>
      <c r="E59" s="6"/>
      <c r="F59" s="6"/>
    </row>
    <row r="60" spans="1:6" ht="15">
      <c r="A60" s="6"/>
      <c r="B60" s="6"/>
      <c r="C60" s="6"/>
      <c r="D60" s="6"/>
      <c r="E60" s="6"/>
      <c r="F60" s="6"/>
    </row>
  </sheetData>
  <mergeCells count="12">
    <mergeCell ref="E53:F53"/>
    <mergeCell ref="D2:F8"/>
    <mergeCell ref="B17:E17"/>
    <mergeCell ref="B19:E19"/>
    <mergeCell ref="B21:F21"/>
    <mergeCell ref="B25:E25"/>
    <mergeCell ref="B46:F46"/>
    <mergeCell ref="A28:A29"/>
    <mergeCell ref="B28:B29"/>
    <mergeCell ref="D28:D29"/>
    <mergeCell ref="E49:F49"/>
    <mergeCell ref="E50:F50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6" max="4" man="1"/>
    <brk id="58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G61"/>
  <sheetViews>
    <sheetView topLeftCell="A28" workbookViewId="0">
      <selection activeCell="B48" sqref="B48:F48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6" width="17.7109375" customWidth="1"/>
    <col min="7" max="7" width="34.28515625" bestFit="1" customWidth="1"/>
  </cols>
  <sheetData>
    <row r="2" spans="4:6" ht="12.75" customHeight="1">
      <c r="D2" s="114" t="s">
        <v>66</v>
      </c>
      <c r="E2" s="114"/>
      <c r="F2" s="114"/>
    </row>
    <row r="3" spans="4:6" ht="12.75" customHeight="1">
      <c r="D3" s="114"/>
      <c r="E3" s="114"/>
      <c r="F3" s="114"/>
    </row>
    <row r="4" spans="4:6" ht="12.75" customHeight="1">
      <c r="D4" s="114"/>
      <c r="E4" s="114"/>
      <c r="F4" s="114"/>
    </row>
    <row r="5" spans="4:6" ht="12.75" customHeight="1">
      <c r="D5" s="114"/>
      <c r="E5" s="114"/>
      <c r="F5" s="114"/>
    </row>
    <row r="6" spans="4:6" ht="12.75" customHeight="1">
      <c r="D6" s="114"/>
      <c r="E6" s="114"/>
      <c r="F6" s="114"/>
    </row>
    <row r="7" spans="4:6" ht="12.75" customHeight="1">
      <c r="D7" s="114"/>
      <c r="E7" s="114"/>
      <c r="F7" s="114"/>
    </row>
    <row r="8" spans="4:6" ht="12.75" customHeight="1">
      <c r="D8" s="114"/>
      <c r="E8" s="114"/>
      <c r="F8" s="114"/>
    </row>
    <row r="9" spans="4:6">
      <c r="D9" s="114"/>
      <c r="E9" s="114"/>
      <c r="F9" s="114"/>
    </row>
    <row r="10" spans="4:6" ht="12.75" customHeight="1">
      <c r="D10" s="98"/>
      <c r="E10" s="98"/>
      <c r="F10" s="98"/>
    </row>
    <row r="11" spans="4:6" ht="12.75" customHeight="1">
      <c r="D11" s="78"/>
      <c r="E11" s="78"/>
      <c r="F11" s="78"/>
    </row>
    <row r="12" spans="4:6" ht="12.75" customHeight="1">
      <c r="D12" s="78"/>
      <c r="E12" s="78"/>
      <c r="F12" s="78"/>
    </row>
    <row r="13" spans="4:6" ht="12.75" customHeight="1">
      <c r="D13" s="78"/>
      <c r="E13" s="78"/>
      <c r="F13" s="78"/>
    </row>
    <row r="14" spans="4:6" ht="12.75" customHeight="1">
      <c r="D14" s="78"/>
      <c r="E14" s="78"/>
      <c r="F14" s="78"/>
    </row>
    <row r="15" spans="4:6" ht="17.25" customHeight="1">
      <c r="D15" s="78"/>
      <c r="E15" s="78"/>
      <c r="F15" s="78"/>
    </row>
    <row r="16" spans="4:6" ht="12.75" customHeight="1">
      <c r="D16" s="78"/>
      <c r="E16" s="78"/>
      <c r="F16" s="78"/>
    </row>
    <row r="17" spans="1:6" ht="18" customHeight="1">
      <c r="A17" s="8"/>
      <c r="B17" s="8"/>
      <c r="C17" s="8"/>
      <c r="D17" s="78"/>
      <c r="E17" s="78"/>
      <c r="F17" s="78"/>
    </row>
    <row r="18" spans="1:6" ht="17.25">
      <c r="A18" s="9"/>
      <c r="B18" s="8"/>
      <c r="C18" s="8"/>
      <c r="D18" s="8"/>
      <c r="E18" s="8"/>
      <c r="F18" s="8"/>
    </row>
    <row r="19" spans="1:6" ht="18" customHeight="1">
      <c r="A19" s="8"/>
      <c r="B19" s="122" t="s">
        <v>2</v>
      </c>
      <c r="C19" s="122"/>
      <c r="D19" s="122"/>
      <c r="E19" s="122"/>
      <c r="F19" s="8"/>
    </row>
    <row r="20" spans="1:6" ht="17.25">
      <c r="A20" s="102"/>
      <c r="B20" s="8"/>
      <c r="C20" s="8"/>
      <c r="D20" s="8"/>
      <c r="E20" s="8"/>
      <c r="F20" s="8"/>
    </row>
    <row r="21" spans="1:6" ht="17.25">
      <c r="A21" s="8"/>
      <c r="B21" s="122" t="s">
        <v>26</v>
      </c>
      <c r="C21" s="122"/>
      <c r="D21" s="122"/>
      <c r="E21" s="122"/>
      <c r="F21" s="49"/>
    </row>
    <row r="22" spans="1:6" ht="17.25">
      <c r="A22" s="102"/>
      <c r="B22" s="8"/>
      <c r="C22" s="8"/>
      <c r="D22" s="8"/>
      <c r="E22" s="8"/>
      <c r="F22" s="8"/>
    </row>
    <row r="23" spans="1:6" ht="17.25">
      <c r="A23" s="102"/>
      <c r="B23" s="123" t="s">
        <v>31</v>
      </c>
      <c r="C23" s="123"/>
      <c r="D23" s="123"/>
      <c r="E23" s="123"/>
      <c r="F23" s="123"/>
    </row>
    <row r="24" spans="1:6" ht="19.5">
      <c r="A24" s="8"/>
      <c r="B24" s="8"/>
      <c r="C24" s="8"/>
      <c r="D24" s="40"/>
      <c r="E24" s="40"/>
      <c r="F24" s="8"/>
    </row>
    <row r="25" spans="1:6" ht="17.25">
      <c r="A25" s="102"/>
      <c r="B25" s="8"/>
      <c r="C25" s="8"/>
      <c r="D25" s="8"/>
      <c r="E25" s="8"/>
      <c r="F25" s="8"/>
    </row>
    <row r="26" spans="1:6" ht="14.25">
      <c r="A26" s="11"/>
      <c r="B26" s="8"/>
      <c r="C26" s="8"/>
      <c r="D26" s="8"/>
      <c r="E26" s="8"/>
      <c r="F26" s="8"/>
    </row>
    <row r="27" spans="1:6" ht="14.25">
      <c r="A27" s="8"/>
      <c r="B27" s="121" t="s">
        <v>20</v>
      </c>
      <c r="C27" s="121"/>
      <c r="D27" s="121"/>
      <c r="E27" s="121"/>
      <c r="F27" s="8"/>
    </row>
    <row r="28" spans="1:6" s="5" customFormat="1" ht="32.25" customHeight="1">
      <c r="A28" s="12"/>
      <c r="B28" s="8"/>
      <c r="C28" s="8"/>
      <c r="D28" s="8"/>
      <c r="E28" s="8"/>
      <c r="F28" s="8"/>
    </row>
    <row r="29" spans="1:6" s="5" customFormat="1" ht="21.75" customHeight="1" thickBot="1">
      <c r="A29" s="102"/>
      <c r="B29" s="8"/>
      <c r="C29" s="8"/>
      <c r="D29" s="8"/>
      <c r="E29" s="8"/>
      <c r="F29" s="8"/>
    </row>
    <row r="30" spans="1:6" s="5" customFormat="1" ht="33">
      <c r="A30" s="117" t="s">
        <v>3</v>
      </c>
      <c r="B30" s="117" t="s">
        <v>4</v>
      </c>
      <c r="C30" s="101" t="s">
        <v>41</v>
      </c>
      <c r="D30" s="119" t="s">
        <v>39</v>
      </c>
      <c r="E30" s="14" t="s">
        <v>27</v>
      </c>
      <c r="F30" s="100" t="s">
        <v>5</v>
      </c>
    </row>
    <row r="31" spans="1:6" s="5" customFormat="1" ht="17.25" thickBot="1">
      <c r="A31" s="118"/>
      <c r="B31" s="118"/>
      <c r="C31" s="15" t="s">
        <v>40</v>
      </c>
      <c r="D31" s="120"/>
      <c r="E31" s="15" t="s">
        <v>40</v>
      </c>
      <c r="F31" s="15" t="s">
        <v>40</v>
      </c>
    </row>
    <row r="32" spans="1:6" s="5" customFormat="1" ht="16.5">
      <c r="A32" s="41">
        <v>1</v>
      </c>
      <c r="B32" s="17" t="s">
        <v>6</v>
      </c>
      <c r="C32" s="19">
        <v>121000</v>
      </c>
      <c r="D32" s="18">
        <v>1</v>
      </c>
      <c r="E32" s="19">
        <f>SUM(C32*D32)</f>
        <v>121000</v>
      </c>
      <c r="F32" s="20">
        <f>SUM(E32*12)</f>
        <v>1452000</v>
      </c>
    </row>
    <row r="33" spans="1:7" s="5" customFormat="1" ht="16.5">
      <c r="A33" s="42">
        <v>2</v>
      </c>
      <c r="B33" s="22" t="s">
        <v>7</v>
      </c>
      <c r="C33" s="24">
        <v>110000</v>
      </c>
      <c r="D33" s="23">
        <v>1</v>
      </c>
      <c r="E33" s="19">
        <f t="shared" ref="E33:E43" si="0">SUM(C33*D33)</f>
        <v>110000</v>
      </c>
      <c r="F33" s="20">
        <f t="shared" ref="F33:F45" si="1">SUM(E33*12)</f>
        <v>1320000</v>
      </c>
    </row>
    <row r="34" spans="1:7" s="5" customFormat="1" ht="16.5">
      <c r="A34" s="41">
        <v>3</v>
      </c>
      <c r="B34" s="22" t="s">
        <v>0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7" s="5" customFormat="1" ht="16.5">
      <c r="A35" s="42">
        <v>4</v>
      </c>
      <c r="B35" s="22" t="s">
        <v>8</v>
      </c>
      <c r="C35" s="24">
        <v>106500</v>
      </c>
      <c r="D35" s="23">
        <v>9</v>
      </c>
      <c r="E35" s="19">
        <f t="shared" si="0"/>
        <v>958500</v>
      </c>
      <c r="F35" s="20">
        <f t="shared" si="1"/>
        <v>11502000</v>
      </c>
    </row>
    <row r="36" spans="1:7" s="5" customFormat="1" ht="16.5">
      <c r="A36" s="41">
        <v>5</v>
      </c>
      <c r="B36" s="22" t="s">
        <v>1</v>
      </c>
      <c r="C36" s="24">
        <v>104500</v>
      </c>
      <c r="D36" s="23">
        <v>1</v>
      </c>
      <c r="E36" s="19">
        <f t="shared" si="0"/>
        <v>104500</v>
      </c>
      <c r="F36" s="20">
        <f t="shared" si="1"/>
        <v>1254000</v>
      </c>
    </row>
    <row r="37" spans="1:7" s="5" customFormat="1" ht="16.5">
      <c r="A37" s="42">
        <v>6</v>
      </c>
      <c r="B37" s="22" t="s">
        <v>25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</row>
    <row r="38" spans="1:7" s="5" customFormat="1" ht="16.5">
      <c r="A38" s="41">
        <v>7</v>
      </c>
      <c r="B38" s="22" t="s">
        <v>21</v>
      </c>
      <c r="C38" s="24">
        <v>104500</v>
      </c>
      <c r="D38" s="23">
        <v>1</v>
      </c>
      <c r="E38" s="19">
        <f t="shared" si="0"/>
        <v>104500</v>
      </c>
      <c r="F38" s="20">
        <f t="shared" si="1"/>
        <v>1254000</v>
      </c>
    </row>
    <row r="39" spans="1:7" s="5" customFormat="1" ht="16.5">
      <c r="A39" s="42">
        <v>8</v>
      </c>
      <c r="B39" s="22" t="s">
        <v>22</v>
      </c>
      <c r="C39" s="24">
        <v>104500</v>
      </c>
      <c r="D39" s="23">
        <v>1</v>
      </c>
      <c r="E39" s="19">
        <f t="shared" si="0"/>
        <v>104500</v>
      </c>
      <c r="F39" s="20">
        <f t="shared" si="1"/>
        <v>1254000</v>
      </c>
    </row>
    <row r="40" spans="1:7" s="5" customFormat="1" ht="16.5">
      <c r="A40" s="41">
        <v>9</v>
      </c>
      <c r="B40" s="22" t="s">
        <v>13</v>
      </c>
      <c r="C40" s="24">
        <v>104000</v>
      </c>
      <c r="D40" s="23">
        <v>1</v>
      </c>
      <c r="E40" s="19">
        <f t="shared" si="0"/>
        <v>104000</v>
      </c>
      <c r="F40" s="20">
        <f t="shared" si="1"/>
        <v>1248000</v>
      </c>
    </row>
    <row r="41" spans="1:7" s="6" customFormat="1" ht="16.5" customHeight="1">
      <c r="A41" s="42">
        <v>10</v>
      </c>
      <c r="B41" s="22" t="s">
        <v>9</v>
      </c>
      <c r="C41" s="24">
        <v>104000</v>
      </c>
      <c r="D41" s="23">
        <v>2</v>
      </c>
      <c r="E41" s="19">
        <f t="shared" si="0"/>
        <v>208000</v>
      </c>
      <c r="F41" s="20">
        <f t="shared" si="1"/>
        <v>2496000</v>
      </c>
    </row>
    <row r="42" spans="1:7" s="6" customFormat="1" ht="15.75" customHeight="1">
      <c r="A42" s="41">
        <v>11</v>
      </c>
      <c r="B42" s="22" t="s">
        <v>45</v>
      </c>
      <c r="C42" s="24">
        <v>104000</v>
      </c>
      <c r="D42" s="23">
        <v>0.5</v>
      </c>
      <c r="E42" s="19">
        <f t="shared" si="0"/>
        <v>52000</v>
      </c>
      <c r="F42" s="20">
        <f t="shared" si="1"/>
        <v>624000</v>
      </c>
    </row>
    <row r="43" spans="1:7" s="6" customFormat="1" ht="15.75" customHeight="1">
      <c r="A43" s="41" t="s">
        <v>85</v>
      </c>
      <c r="B43" s="22" t="s">
        <v>77</v>
      </c>
      <c r="C43" s="24">
        <v>104000</v>
      </c>
      <c r="D43" s="23">
        <v>1</v>
      </c>
      <c r="E43" s="19">
        <f t="shared" si="0"/>
        <v>104000</v>
      </c>
      <c r="F43" s="20">
        <f>SUM(E43*3)</f>
        <v>312000</v>
      </c>
    </row>
    <row r="44" spans="1:7" s="6" customFormat="1" ht="15.75" customHeight="1">
      <c r="A44" s="43"/>
      <c r="B44" s="26" t="s">
        <v>10</v>
      </c>
      <c r="C44" s="24"/>
      <c r="D44" s="27">
        <f>SUM(D32:D43)</f>
        <v>20.5</v>
      </c>
      <c r="E44" s="55">
        <f>SUM(E29:E43)</f>
        <v>2179500</v>
      </c>
      <c r="F44" s="55">
        <f>SUM(F32:F43)</f>
        <v>25218000</v>
      </c>
    </row>
    <row r="45" spans="1:7" ht="18" thickBot="1">
      <c r="A45" s="62"/>
      <c r="B45" s="29" t="s">
        <v>11</v>
      </c>
      <c r="C45" s="65"/>
      <c r="D45" s="29"/>
      <c r="E45" s="70">
        <v>27000</v>
      </c>
      <c r="F45" s="20">
        <f t="shared" si="1"/>
        <v>324000</v>
      </c>
    </row>
    <row r="46" spans="1:7" ht="18" thickBot="1">
      <c r="A46" s="31"/>
      <c r="B46" s="32" t="s">
        <v>12</v>
      </c>
      <c r="C46" s="71"/>
      <c r="D46" s="33">
        <f>SUM(D44)</f>
        <v>20.5</v>
      </c>
      <c r="E46" s="68">
        <f>SUM(E44:E45)</f>
        <v>2206500</v>
      </c>
      <c r="F46" s="69">
        <f>SUM(F44:F45)</f>
        <v>25542000</v>
      </c>
    </row>
    <row r="47" spans="1:7" ht="35.25" customHeight="1">
      <c r="A47" s="36"/>
      <c r="B47" s="97"/>
      <c r="C47" s="97"/>
      <c r="D47" s="97"/>
      <c r="E47" s="97"/>
      <c r="F47" s="97"/>
    </row>
    <row r="48" spans="1:7" ht="22.5" customHeight="1">
      <c r="A48" s="36"/>
      <c r="B48" s="124" t="s">
        <v>84</v>
      </c>
      <c r="C48" s="124"/>
      <c r="D48" s="124"/>
      <c r="E48" s="124"/>
      <c r="F48" s="124"/>
      <c r="G48" s="2"/>
    </row>
    <row r="49" spans="1:6" ht="17.25">
      <c r="A49" s="36"/>
      <c r="B49" s="9"/>
      <c r="C49" s="9"/>
      <c r="D49" s="36"/>
      <c r="E49" s="9"/>
      <c r="F49" s="9"/>
    </row>
    <row r="50" spans="1:6" ht="17.25">
      <c r="A50" s="36"/>
      <c r="B50" s="9"/>
      <c r="C50" s="9"/>
      <c r="D50" s="36"/>
      <c r="E50" s="122"/>
      <c r="F50" s="122"/>
    </row>
    <row r="51" spans="1:6" ht="17.25">
      <c r="A51" s="36"/>
      <c r="B51" s="36"/>
      <c r="C51" s="36"/>
      <c r="D51" s="9"/>
      <c r="E51" s="116"/>
      <c r="F51" s="116"/>
    </row>
    <row r="52" spans="1:6" ht="17.25">
      <c r="A52" s="36"/>
      <c r="B52" s="36"/>
      <c r="C52" s="36"/>
      <c r="D52" s="9"/>
      <c r="E52" s="53"/>
      <c r="F52" s="53"/>
    </row>
    <row r="53" spans="1:6" ht="21" customHeight="1">
      <c r="A53" s="36"/>
      <c r="B53" s="37"/>
      <c r="C53" s="37"/>
      <c r="D53" s="36"/>
      <c r="E53" s="49"/>
      <c r="F53" s="49"/>
    </row>
    <row r="54" spans="1:6" ht="17.25">
      <c r="A54" s="9"/>
      <c r="B54" s="36"/>
      <c r="C54" s="36"/>
      <c r="D54" s="9"/>
      <c r="E54" s="116"/>
      <c r="F54" s="116"/>
    </row>
    <row r="55" spans="1:6" ht="17.25">
      <c r="A55" s="9"/>
      <c r="B55" s="36"/>
      <c r="C55" s="36"/>
      <c r="D55" s="36"/>
      <c r="E55" s="9"/>
      <c r="F55" s="39"/>
    </row>
    <row r="56" spans="1:6" ht="17.25">
      <c r="A56" s="9"/>
      <c r="B56" s="9"/>
      <c r="C56" s="9"/>
      <c r="D56" s="9"/>
      <c r="E56" s="36"/>
      <c r="F56" s="46"/>
    </row>
    <row r="57" spans="1:6" ht="17.25">
      <c r="A57" s="9"/>
      <c r="B57" s="36"/>
      <c r="C57" s="36"/>
      <c r="D57" s="9"/>
      <c r="E57" s="36"/>
      <c r="F57" s="36"/>
    </row>
    <row r="58" spans="1:6" ht="15">
      <c r="A58" s="1"/>
      <c r="B58" s="1"/>
      <c r="C58" s="1"/>
      <c r="D58" s="1"/>
      <c r="E58" s="1"/>
      <c r="F58" s="1"/>
    </row>
    <row r="59" spans="1:6" ht="15">
      <c r="A59" s="1"/>
      <c r="B59" s="1"/>
      <c r="C59" s="1"/>
      <c r="D59" s="1"/>
      <c r="E59" s="3"/>
      <c r="F59" s="1"/>
    </row>
    <row r="60" spans="1:6" ht="15">
      <c r="A60" s="6"/>
      <c r="B60" s="6"/>
      <c r="C60" s="6"/>
      <c r="D60" s="6"/>
      <c r="E60" s="6"/>
      <c r="F60" s="6"/>
    </row>
    <row r="61" spans="1:6" ht="15">
      <c r="A61" s="6"/>
      <c r="B61" s="6"/>
      <c r="C61" s="6"/>
      <c r="D61" s="6"/>
      <c r="E61" s="6"/>
      <c r="F61" s="6"/>
    </row>
  </sheetData>
  <mergeCells count="12">
    <mergeCell ref="E54:F54"/>
    <mergeCell ref="B19:E19"/>
    <mergeCell ref="D2:F9"/>
    <mergeCell ref="B21:E21"/>
    <mergeCell ref="B23:F23"/>
    <mergeCell ref="B27:E27"/>
    <mergeCell ref="B48:F48"/>
    <mergeCell ref="A30:A31"/>
    <mergeCell ref="B30:B31"/>
    <mergeCell ref="D30:D31"/>
    <mergeCell ref="E50:F50"/>
    <mergeCell ref="E51:F51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7" max="4" man="1"/>
    <brk id="59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G53"/>
  <sheetViews>
    <sheetView topLeftCell="A19" workbookViewId="0">
      <selection activeCell="B48" sqref="B48:F48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6" width="17.7109375" customWidth="1"/>
    <col min="7" max="7" width="34.28515625" bestFit="1" customWidth="1"/>
  </cols>
  <sheetData>
    <row r="2" spans="4:6" ht="12.75" customHeight="1">
      <c r="D2" s="114" t="s">
        <v>67</v>
      </c>
      <c r="E2" s="114"/>
      <c r="F2" s="114"/>
    </row>
    <row r="3" spans="4:6" ht="12.75" customHeight="1">
      <c r="D3" s="114"/>
      <c r="E3" s="114"/>
      <c r="F3" s="114"/>
    </row>
    <row r="4" spans="4:6" ht="12.75" customHeight="1">
      <c r="D4" s="114"/>
      <c r="E4" s="114"/>
      <c r="F4" s="114"/>
    </row>
    <row r="5" spans="4:6" ht="12.75" customHeight="1">
      <c r="D5" s="114"/>
      <c r="E5" s="114"/>
      <c r="F5" s="114"/>
    </row>
    <row r="6" spans="4:6" ht="12.75" customHeight="1">
      <c r="D6" s="114"/>
      <c r="E6" s="114"/>
      <c r="F6" s="114"/>
    </row>
    <row r="7" spans="4:6" ht="12.75" customHeight="1">
      <c r="D7" s="114"/>
      <c r="E7" s="114"/>
      <c r="F7" s="114"/>
    </row>
    <row r="8" spans="4:6" ht="12.75" customHeight="1">
      <c r="D8" s="114"/>
      <c r="E8" s="114"/>
      <c r="F8" s="114"/>
    </row>
    <row r="9" spans="4:6">
      <c r="D9" s="114"/>
      <c r="E9" s="114"/>
      <c r="F9" s="114"/>
    </row>
    <row r="10" spans="4:6" ht="12.75" customHeight="1"/>
    <row r="11" spans="4:6" ht="12.75" customHeight="1">
      <c r="D11" s="78"/>
      <c r="E11" s="78"/>
      <c r="F11" s="78"/>
    </row>
    <row r="12" spans="4:6" ht="12.75" customHeight="1">
      <c r="D12" s="78"/>
      <c r="E12" s="78"/>
      <c r="F12" s="78"/>
    </row>
    <row r="13" spans="4:6" ht="12.75" customHeight="1">
      <c r="D13" s="78"/>
      <c r="E13" s="78"/>
      <c r="F13" s="78"/>
    </row>
    <row r="14" spans="4:6" ht="12.75" customHeight="1">
      <c r="D14" s="78"/>
      <c r="E14" s="78"/>
      <c r="F14" s="78"/>
    </row>
    <row r="15" spans="4:6" ht="17.25" customHeight="1">
      <c r="D15" s="78"/>
      <c r="E15" s="78"/>
      <c r="F15" s="78"/>
    </row>
    <row r="16" spans="4:6" ht="12.75" customHeight="1">
      <c r="D16" s="78"/>
      <c r="E16" s="78"/>
      <c r="F16" s="78"/>
    </row>
    <row r="17" spans="1:6" ht="18" customHeight="1">
      <c r="D17" s="78"/>
      <c r="E17" s="78"/>
      <c r="F17" s="78"/>
    </row>
    <row r="19" spans="1:6" ht="17.25">
      <c r="A19" s="9"/>
      <c r="B19" s="8"/>
      <c r="C19" s="8"/>
      <c r="D19" s="8"/>
      <c r="E19" s="8"/>
      <c r="F19" s="8"/>
    </row>
    <row r="20" spans="1:6" ht="17.25">
      <c r="A20" s="8"/>
      <c r="B20" s="122" t="s">
        <v>2</v>
      </c>
      <c r="C20" s="122"/>
      <c r="D20" s="122"/>
      <c r="E20" s="122"/>
      <c r="F20" s="8"/>
    </row>
    <row r="21" spans="1:6" s="5" customFormat="1" ht="32.25" customHeight="1">
      <c r="A21" s="102"/>
      <c r="B21" s="8"/>
      <c r="C21" s="8"/>
      <c r="D21" s="8"/>
      <c r="E21" s="8"/>
      <c r="F21" s="8"/>
    </row>
    <row r="22" spans="1:6" s="5" customFormat="1" ht="21.75" customHeight="1">
      <c r="A22" s="8"/>
      <c r="B22" s="115" t="s">
        <v>26</v>
      </c>
      <c r="C22" s="115"/>
      <c r="D22" s="115"/>
      <c r="E22" s="115"/>
      <c r="F22" s="8"/>
    </row>
    <row r="23" spans="1:6" s="5" customFormat="1" ht="33" customHeight="1">
      <c r="A23" s="102"/>
      <c r="B23" s="8"/>
      <c r="C23" s="8"/>
      <c r="D23" s="8"/>
      <c r="E23" s="8"/>
      <c r="F23" s="8"/>
    </row>
    <row r="24" spans="1:6" s="5" customFormat="1" ht="17.25">
      <c r="A24" s="102"/>
      <c r="B24" s="125" t="s">
        <v>50</v>
      </c>
      <c r="C24" s="125"/>
      <c r="D24" s="125"/>
      <c r="E24" s="125"/>
      <c r="F24" s="125"/>
    </row>
    <row r="25" spans="1:6" s="5" customFormat="1" ht="19.5">
      <c r="A25" s="8"/>
      <c r="B25" s="8"/>
      <c r="C25" s="8"/>
      <c r="D25" s="40"/>
      <c r="E25" s="40"/>
      <c r="F25" s="8"/>
    </row>
    <row r="26" spans="1:6" s="5" customFormat="1" ht="17.25">
      <c r="A26" s="102"/>
      <c r="B26" s="8"/>
      <c r="C26" s="8"/>
      <c r="D26" s="8"/>
      <c r="E26" s="8"/>
      <c r="F26" s="8"/>
    </row>
    <row r="27" spans="1:6" s="5" customFormat="1" ht="15">
      <c r="A27" s="11"/>
      <c r="B27" s="8"/>
      <c r="C27" s="8"/>
      <c r="D27" s="8"/>
      <c r="E27" s="8"/>
      <c r="F27" s="8"/>
    </row>
    <row r="28" spans="1:6" s="5" customFormat="1" ht="15">
      <c r="A28" s="8"/>
      <c r="B28" s="121" t="s">
        <v>16</v>
      </c>
      <c r="C28" s="121"/>
      <c r="D28" s="121"/>
      <c r="E28" s="121"/>
      <c r="F28" s="8"/>
    </row>
    <row r="29" spans="1:6" s="5" customFormat="1" ht="15">
      <c r="A29" s="12"/>
      <c r="B29" s="8"/>
      <c r="C29" s="8"/>
      <c r="D29" s="8"/>
      <c r="E29" s="8"/>
      <c r="F29" s="8"/>
    </row>
    <row r="30" spans="1:6" s="5" customFormat="1" ht="18" thickBot="1">
      <c r="A30" s="102"/>
      <c r="B30" s="8"/>
      <c r="C30" s="8"/>
      <c r="D30" s="8"/>
      <c r="E30" s="8"/>
      <c r="F30" s="8"/>
    </row>
    <row r="31" spans="1:6" s="5" customFormat="1" ht="33">
      <c r="A31" s="117" t="s">
        <v>3</v>
      </c>
      <c r="B31" s="117" t="s">
        <v>4</v>
      </c>
      <c r="C31" s="101" t="s">
        <v>41</v>
      </c>
      <c r="D31" s="119" t="s">
        <v>39</v>
      </c>
      <c r="E31" s="14" t="s">
        <v>27</v>
      </c>
      <c r="F31" s="100" t="s">
        <v>5</v>
      </c>
    </row>
    <row r="32" spans="1:6" s="5" customFormat="1" ht="17.25" thickBot="1">
      <c r="A32" s="118"/>
      <c r="B32" s="118"/>
      <c r="C32" s="15" t="s">
        <v>40</v>
      </c>
      <c r="D32" s="120"/>
      <c r="E32" s="15" t="s">
        <v>40</v>
      </c>
      <c r="F32" s="15" t="s">
        <v>40</v>
      </c>
    </row>
    <row r="33" spans="1:7" s="6" customFormat="1" ht="16.5" customHeight="1">
      <c r="A33" s="41">
        <v>1</v>
      </c>
      <c r="B33" s="17" t="s">
        <v>6</v>
      </c>
      <c r="C33" s="19">
        <v>121000</v>
      </c>
      <c r="D33" s="18">
        <v>1</v>
      </c>
      <c r="E33" s="19">
        <f>SUM(C33*D33)</f>
        <v>121000</v>
      </c>
      <c r="F33" s="20">
        <f>SUM(E33*12)</f>
        <v>1452000</v>
      </c>
    </row>
    <row r="34" spans="1:7" s="6" customFormat="1" ht="15.75" customHeight="1">
      <c r="A34" s="42">
        <v>2</v>
      </c>
      <c r="B34" s="17" t="s">
        <v>7</v>
      </c>
      <c r="C34" s="24">
        <v>110000</v>
      </c>
      <c r="D34" s="23">
        <v>1</v>
      </c>
      <c r="E34" s="19">
        <f t="shared" ref="E34:E42" si="0">SUM(C34*D34)</f>
        <v>110000</v>
      </c>
      <c r="F34" s="20">
        <f t="shared" ref="F34:F41" si="1">SUM(E34*12)</f>
        <v>1320000</v>
      </c>
    </row>
    <row r="35" spans="1:7" s="6" customFormat="1" ht="15.75" customHeight="1">
      <c r="A35" s="41">
        <v>3</v>
      </c>
      <c r="B35" s="22" t="s">
        <v>0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</row>
    <row r="36" spans="1:7" ht="16.5">
      <c r="A36" s="42">
        <v>4</v>
      </c>
      <c r="B36" s="22" t="s">
        <v>8</v>
      </c>
      <c r="C36" s="24">
        <v>106500</v>
      </c>
      <c r="D36" s="50">
        <v>12</v>
      </c>
      <c r="E36" s="19">
        <f t="shared" si="0"/>
        <v>1278000</v>
      </c>
      <c r="F36" s="20">
        <f t="shared" si="1"/>
        <v>15336000</v>
      </c>
    </row>
    <row r="37" spans="1:7" ht="16.5">
      <c r="A37" s="41">
        <v>5</v>
      </c>
      <c r="B37" s="22" t="s">
        <v>1</v>
      </c>
      <c r="C37" s="24">
        <v>104500</v>
      </c>
      <c r="D37" s="23">
        <v>1</v>
      </c>
      <c r="E37" s="19">
        <f t="shared" si="0"/>
        <v>104500</v>
      </c>
      <c r="F37" s="20">
        <f t="shared" si="1"/>
        <v>1254000</v>
      </c>
    </row>
    <row r="38" spans="1:7" ht="18" customHeight="1">
      <c r="A38" s="42">
        <v>6</v>
      </c>
      <c r="B38" s="22" t="s">
        <v>9</v>
      </c>
      <c r="C38" s="24">
        <v>104000</v>
      </c>
      <c r="D38" s="23">
        <v>2</v>
      </c>
      <c r="E38" s="19">
        <f t="shared" si="0"/>
        <v>208000</v>
      </c>
      <c r="F38" s="20">
        <f t="shared" si="1"/>
        <v>2496000</v>
      </c>
    </row>
    <row r="39" spans="1:7" ht="19.5" customHeight="1">
      <c r="A39" s="41">
        <v>7</v>
      </c>
      <c r="B39" s="22" t="s">
        <v>13</v>
      </c>
      <c r="C39" s="24">
        <v>104000</v>
      </c>
      <c r="D39" s="23">
        <v>2</v>
      </c>
      <c r="E39" s="19">
        <f t="shared" si="0"/>
        <v>208000</v>
      </c>
      <c r="F39" s="20">
        <f t="shared" si="1"/>
        <v>2496000</v>
      </c>
      <c r="G39" s="2"/>
    </row>
    <row r="40" spans="1:7" ht="16.5">
      <c r="A40" s="42">
        <v>8</v>
      </c>
      <c r="B40" s="22" t="s">
        <v>25</v>
      </c>
      <c r="C40" s="24">
        <v>104000</v>
      </c>
      <c r="D40" s="23">
        <v>1</v>
      </c>
      <c r="E40" s="19">
        <f t="shared" si="0"/>
        <v>104000</v>
      </c>
      <c r="F40" s="20">
        <f t="shared" si="1"/>
        <v>1248000</v>
      </c>
    </row>
    <row r="41" spans="1:7" ht="16.5">
      <c r="A41" s="41">
        <v>9</v>
      </c>
      <c r="B41" s="22" t="s">
        <v>45</v>
      </c>
      <c r="C41" s="24">
        <v>104000</v>
      </c>
      <c r="D41" s="23">
        <v>0.5</v>
      </c>
      <c r="E41" s="19">
        <f t="shared" si="0"/>
        <v>52000</v>
      </c>
      <c r="F41" s="20">
        <f t="shared" si="1"/>
        <v>624000</v>
      </c>
    </row>
    <row r="42" spans="1:7" ht="16.5">
      <c r="A42" s="42" t="s">
        <v>87</v>
      </c>
      <c r="B42" s="22" t="s">
        <v>77</v>
      </c>
      <c r="C42" s="24">
        <v>104000</v>
      </c>
      <c r="D42" s="23">
        <v>2</v>
      </c>
      <c r="E42" s="19">
        <f t="shared" si="0"/>
        <v>208000</v>
      </c>
      <c r="F42" s="20">
        <f>SUM(E42*3)</f>
        <v>624000</v>
      </c>
    </row>
    <row r="43" spans="1:7" ht="17.25">
      <c r="A43" s="43"/>
      <c r="B43" s="26" t="s">
        <v>10</v>
      </c>
      <c r="C43" s="24"/>
      <c r="D43" s="27">
        <f>SUM(D33:D42)</f>
        <v>23.5</v>
      </c>
      <c r="E43" s="28">
        <f>SUM(E29:E42)</f>
        <v>2498000</v>
      </c>
      <c r="F43" s="45">
        <f>SUM(F33:F42)</f>
        <v>28104000</v>
      </c>
    </row>
    <row r="44" spans="1:7" ht="18" thickBot="1">
      <c r="A44" s="62"/>
      <c r="B44" s="29" t="s">
        <v>11</v>
      </c>
      <c r="C44" s="65"/>
      <c r="D44" s="29"/>
      <c r="E44" s="30">
        <v>3000</v>
      </c>
      <c r="F44" s="20">
        <f t="shared" ref="F44" si="2">SUM(E44*12)</f>
        <v>36000</v>
      </c>
    </row>
    <row r="45" spans="1:7" ht="21" customHeight="1" thickBot="1">
      <c r="A45" s="31"/>
      <c r="B45" s="32" t="s">
        <v>12</v>
      </c>
      <c r="C45" s="61"/>
      <c r="D45" s="33">
        <f>SUM(D43)</f>
        <v>23.5</v>
      </c>
      <c r="E45" s="34">
        <f>SUM(E43:E44)</f>
        <v>2501000</v>
      </c>
      <c r="F45" s="59">
        <f>SUM(F43:F44)</f>
        <v>28140000</v>
      </c>
    </row>
    <row r="46" spans="1:7" ht="17.25">
      <c r="A46" s="9"/>
      <c r="B46" s="36"/>
      <c r="C46" s="36"/>
      <c r="D46" s="9"/>
      <c r="E46" s="116"/>
      <c r="F46" s="116"/>
    </row>
    <row r="47" spans="1:7" ht="17.25">
      <c r="A47" s="9"/>
      <c r="B47" s="36"/>
      <c r="C47" s="36"/>
      <c r="D47" s="36"/>
      <c r="E47" s="9"/>
      <c r="F47" s="39"/>
    </row>
    <row r="48" spans="1:7" ht="17.25">
      <c r="A48" s="9"/>
      <c r="B48" s="124" t="s">
        <v>86</v>
      </c>
      <c r="C48" s="124"/>
      <c r="D48" s="124"/>
      <c r="E48" s="124"/>
      <c r="F48" s="124"/>
    </row>
    <row r="49" spans="1:6" ht="17.25">
      <c r="A49" s="9"/>
      <c r="B49" s="36"/>
      <c r="C49" s="36"/>
      <c r="D49" s="9"/>
      <c r="E49" s="36"/>
      <c r="F49" s="36"/>
    </row>
    <row r="50" spans="1:6" ht="15">
      <c r="A50" s="1"/>
      <c r="B50" s="1"/>
      <c r="C50" s="1"/>
      <c r="D50" s="1"/>
      <c r="E50" s="1"/>
      <c r="F50" s="1"/>
    </row>
    <row r="51" spans="1:6" ht="15">
      <c r="A51" s="1"/>
      <c r="B51" s="1"/>
      <c r="C51" s="1"/>
      <c r="D51" s="1"/>
      <c r="E51" s="3"/>
      <c r="F51" s="1"/>
    </row>
    <row r="52" spans="1:6" ht="15">
      <c r="A52" s="6"/>
      <c r="B52" s="6"/>
      <c r="C52" s="6"/>
      <c r="D52" s="6"/>
      <c r="E52" s="6"/>
      <c r="F52" s="6"/>
    </row>
    <row r="53" spans="1:6" ht="15">
      <c r="A53" s="6"/>
      <c r="B53" s="6"/>
      <c r="C53" s="6"/>
      <c r="D53" s="6"/>
      <c r="E53" s="6"/>
      <c r="F53" s="6"/>
    </row>
  </sheetData>
  <mergeCells count="10">
    <mergeCell ref="B48:F48"/>
    <mergeCell ref="A31:A32"/>
    <mergeCell ref="B31:B32"/>
    <mergeCell ref="D31:D32"/>
    <mergeCell ref="E46:F46"/>
    <mergeCell ref="D2:F9"/>
    <mergeCell ref="B20:E20"/>
    <mergeCell ref="B22:E22"/>
    <mergeCell ref="B24:F24"/>
    <mergeCell ref="B28:E28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49" max="4" man="1"/>
    <brk id="51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G55"/>
  <sheetViews>
    <sheetView topLeftCell="A16" workbookViewId="0">
      <selection activeCell="B44" sqref="B44:F44"/>
    </sheetView>
  </sheetViews>
  <sheetFormatPr defaultRowHeight="12.75"/>
  <cols>
    <col min="1" max="1" width="8.28515625" customWidth="1"/>
    <col min="2" max="2" width="18.85546875" customWidth="1"/>
    <col min="3" max="3" width="16.42578125" customWidth="1"/>
    <col min="4" max="4" width="17" customWidth="1"/>
    <col min="5" max="5" width="18.7109375" customWidth="1"/>
    <col min="6" max="6" width="19" customWidth="1"/>
  </cols>
  <sheetData>
    <row r="2" spans="1:6">
      <c r="D2" s="114" t="s">
        <v>68</v>
      </c>
      <c r="E2" s="114"/>
      <c r="F2" s="114"/>
    </row>
    <row r="3" spans="1:6">
      <c r="D3" s="114"/>
      <c r="E3" s="114"/>
      <c r="F3" s="114"/>
    </row>
    <row r="4" spans="1:6">
      <c r="D4" s="114"/>
      <c r="E4" s="114"/>
      <c r="F4" s="114"/>
    </row>
    <row r="5" spans="1:6">
      <c r="D5" s="114"/>
      <c r="E5" s="114"/>
      <c r="F5" s="114"/>
    </row>
    <row r="6" spans="1:6">
      <c r="D6" s="114"/>
      <c r="E6" s="114"/>
      <c r="F6" s="114"/>
    </row>
    <row r="7" spans="1:6">
      <c r="D7" s="114"/>
      <c r="E7" s="114"/>
      <c r="F7" s="114"/>
    </row>
    <row r="8" spans="1:6">
      <c r="D8" s="114"/>
      <c r="E8" s="114"/>
      <c r="F8" s="114"/>
    </row>
    <row r="10" spans="1:6" ht="9" customHeight="1">
      <c r="D10" s="78"/>
      <c r="E10" s="78"/>
      <c r="F10" s="78"/>
    </row>
    <row r="11" spans="1:6" ht="12.75" customHeight="1">
      <c r="D11" s="78"/>
      <c r="E11" s="78"/>
      <c r="F11" s="78"/>
    </row>
    <row r="12" spans="1:6" ht="16.5" customHeight="1">
      <c r="A12" s="8"/>
      <c r="B12" s="8"/>
      <c r="C12" s="8"/>
      <c r="D12" s="78"/>
      <c r="E12" s="78"/>
      <c r="F12" s="78"/>
    </row>
    <row r="13" spans="1:6" ht="16.5" customHeight="1">
      <c r="A13" s="8"/>
      <c r="B13" s="8"/>
      <c r="C13" s="8"/>
      <c r="D13" s="78"/>
      <c r="E13" s="78"/>
      <c r="F13" s="78"/>
    </row>
    <row r="14" spans="1:6" ht="16.5" customHeight="1">
      <c r="A14" s="8"/>
      <c r="B14" s="8"/>
      <c r="C14" s="8"/>
      <c r="D14" s="78"/>
      <c r="E14" s="78"/>
      <c r="F14" s="78"/>
    </row>
    <row r="15" spans="1:6" ht="17.25">
      <c r="A15" s="9"/>
      <c r="B15" s="8"/>
      <c r="C15" s="8"/>
      <c r="D15" s="78"/>
      <c r="E15" s="78"/>
      <c r="F15" s="78"/>
    </row>
    <row r="16" spans="1:6" ht="17.25">
      <c r="A16" s="9"/>
      <c r="B16" s="8"/>
      <c r="C16" s="8"/>
      <c r="D16" s="78"/>
      <c r="E16" s="78"/>
      <c r="F16" s="78"/>
    </row>
    <row r="17" spans="1:7" ht="17.25">
      <c r="A17" s="9"/>
      <c r="B17" s="8"/>
      <c r="C17" s="8"/>
      <c r="D17" s="98"/>
      <c r="E17" s="98"/>
      <c r="F17" s="98"/>
    </row>
    <row r="18" spans="1:7" ht="17.25">
      <c r="A18" s="8"/>
      <c r="B18" s="115" t="s">
        <v>2</v>
      </c>
      <c r="C18" s="115"/>
      <c r="D18" s="115"/>
      <c r="E18" s="115"/>
      <c r="F18" s="8"/>
    </row>
    <row r="19" spans="1:7" ht="17.25">
      <c r="A19" s="102"/>
      <c r="B19" s="8"/>
      <c r="C19" s="8"/>
      <c r="D19" s="8"/>
      <c r="E19" s="8"/>
      <c r="F19" s="8"/>
    </row>
    <row r="20" spans="1:7" ht="17.25">
      <c r="A20" s="8"/>
      <c r="B20" s="122" t="s">
        <v>26</v>
      </c>
      <c r="C20" s="122"/>
      <c r="D20" s="122"/>
      <c r="E20" s="122"/>
      <c r="F20" s="122"/>
      <c r="G20" s="8"/>
    </row>
    <row r="21" spans="1:7" ht="17.25">
      <c r="A21" s="102"/>
      <c r="B21" s="8"/>
      <c r="C21" s="8"/>
      <c r="D21" s="8"/>
      <c r="E21" s="8"/>
      <c r="F21" s="8"/>
    </row>
    <row r="22" spans="1:7" ht="17.25">
      <c r="A22" s="102"/>
      <c r="B22" s="125" t="s">
        <v>51</v>
      </c>
      <c r="C22" s="125"/>
      <c r="D22" s="125"/>
      <c r="E22" s="125"/>
      <c r="F22" s="125"/>
    </row>
    <row r="23" spans="1:7" ht="13.5">
      <c r="A23" s="8"/>
      <c r="B23" s="125"/>
      <c r="C23" s="125"/>
      <c r="D23" s="125"/>
      <c r="E23" s="125"/>
      <c r="F23" s="125"/>
    </row>
    <row r="24" spans="1:7" ht="17.25">
      <c r="A24" s="102"/>
      <c r="B24" s="8"/>
      <c r="C24" s="8"/>
      <c r="D24" s="8"/>
      <c r="E24" s="8"/>
      <c r="F24" s="8"/>
    </row>
    <row r="25" spans="1:7" ht="14.25">
      <c r="A25" s="11"/>
      <c r="B25" s="8"/>
      <c r="C25" s="8"/>
      <c r="D25" s="8"/>
      <c r="E25" s="8"/>
      <c r="F25" s="8"/>
    </row>
    <row r="26" spans="1:7" ht="14.25">
      <c r="A26" s="8"/>
      <c r="B26" s="121" t="s">
        <v>52</v>
      </c>
      <c r="C26" s="121"/>
      <c r="D26" s="121"/>
      <c r="E26" s="121"/>
      <c r="F26" s="8"/>
    </row>
    <row r="27" spans="1:7" ht="14.25">
      <c r="A27" s="12"/>
      <c r="B27" s="8"/>
      <c r="C27" s="8"/>
      <c r="D27" s="8"/>
      <c r="E27" s="8"/>
      <c r="F27" s="8"/>
    </row>
    <row r="28" spans="1:7" ht="18" thickBot="1">
      <c r="A28" s="102"/>
      <c r="B28" s="8"/>
      <c r="C28" s="8"/>
      <c r="D28" s="8"/>
      <c r="E28" s="8"/>
      <c r="F28" s="8"/>
    </row>
    <row r="29" spans="1:7" ht="33">
      <c r="A29" s="117" t="s">
        <v>3</v>
      </c>
      <c r="B29" s="117" t="s">
        <v>4</v>
      </c>
      <c r="C29" s="101" t="s">
        <v>41</v>
      </c>
      <c r="D29" s="119" t="s">
        <v>39</v>
      </c>
      <c r="E29" s="14" t="s">
        <v>27</v>
      </c>
      <c r="F29" s="100" t="s">
        <v>5</v>
      </c>
    </row>
    <row r="30" spans="1:7" ht="17.25" thickBot="1">
      <c r="A30" s="118"/>
      <c r="B30" s="118"/>
      <c r="C30" s="15" t="s">
        <v>40</v>
      </c>
      <c r="D30" s="120"/>
      <c r="E30" s="15" t="s">
        <v>40</v>
      </c>
      <c r="F30" s="15" t="s">
        <v>40</v>
      </c>
    </row>
    <row r="31" spans="1:7" ht="19.5" customHeight="1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  <c r="G31" s="5"/>
    </row>
    <row r="32" spans="1:7" ht="19.5" customHeight="1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9" si="0">SUM(C32*D32)</f>
        <v>110000</v>
      </c>
      <c r="F32" s="20">
        <f t="shared" ref="F32:F39" si="1">SUM(E32*12)</f>
        <v>1320000</v>
      </c>
      <c r="G32" s="5"/>
    </row>
    <row r="33" spans="1:7" ht="19.5" customHeight="1">
      <c r="A33" s="41">
        <v>3</v>
      </c>
      <c r="B33" s="17" t="s">
        <v>15</v>
      </c>
      <c r="C33" s="19">
        <v>110000</v>
      </c>
      <c r="D33" s="23">
        <v>1</v>
      </c>
      <c r="E33" s="19">
        <f t="shared" si="0"/>
        <v>110000</v>
      </c>
      <c r="F33" s="20">
        <f t="shared" si="1"/>
        <v>1320000</v>
      </c>
      <c r="G33" s="5"/>
    </row>
    <row r="34" spans="1:7" ht="19.5" customHeight="1">
      <c r="A34" s="42">
        <v>4</v>
      </c>
      <c r="B34" s="22" t="s">
        <v>53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  <c r="G34" s="5"/>
    </row>
    <row r="35" spans="1:7" ht="19.5" customHeight="1">
      <c r="A35" s="41">
        <v>5</v>
      </c>
      <c r="B35" s="22" t="s">
        <v>0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  <c r="G35" s="5"/>
    </row>
    <row r="36" spans="1:7" ht="19.5" customHeight="1">
      <c r="A36" s="42">
        <v>6</v>
      </c>
      <c r="B36" s="22" t="s">
        <v>45</v>
      </c>
      <c r="C36" s="24">
        <v>104000</v>
      </c>
      <c r="D36" s="23">
        <v>0.5</v>
      </c>
      <c r="E36" s="19">
        <f t="shared" si="0"/>
        <v>52000</v>
      </c>
      <c r="F36" s="20">
        <f t="shared" si="1"/>
        <v>624000</v>
      </c>
      <c r="G36" s="5"/>
    </row>
    <row r="37" spans="1:7" ht="19.5" customHeight="1">
      <c r="A37" s="41">
        <v>7</v>
      </c>
      <c r="B37" s="22" t="s">
        <v>8</v>
      </c>
      <c r="C37" s="24">
        <v>106500</v>
      </c>
      <c r="D37" s="50">
        <v>7</v>
      </c>
      <c r="E37" s="19">
        <f t="shared" si="0"/>
        <v>745500</v>
      </c>
      <c r="F37" s="20">
        <f t="shared" si="1"/>
        <v>8946000</v>
      </c>
      <c r="G37" s="5"/>
    </row>
    <row r="38" spans="1:7" ht="19.5" customHeight="1">
      <c r="A38" s="42">
        <v>8</v>
      </c>
      <c r="B38" s="22" t="s">
        <v>1</v>
      </c>
      <c r="C38" s="24">
        <v>104500</v>
      </c>
      <c r="D38" s="23">
        <v>1</v>
      </c>
      <c r="E38" s="19">
        <f t="shared" si="0"/>
        <v>104500</v>
      </c>
      <c r="F38" s="20">
        <f t="shared" si="1"/>
        <v>1254000</v>
      </c>
      <c r="G38" s="5"/>
    </row>
    <row r="39" spans="1:7" ht="19.5" customHeight="1" thickBot="1">
      <c r="A39" s="41">
        <v>9</v>
      </c>
      <c r="B39" s="82" t="s">
        <v>9</v>
      </c>
      <c r="C39" s="24">
        <v>104000</v>
      </c>
      <c r="D39" s="57">
        <v>1</v>
      </c>
      <c r="E39" s="84">
        <f t="shared" si="0"/>
        <v>104000</v>
      </c>
      <c r="F39" s="20">
        <f t="shared" si="1"/>
        <v>1248000</v>
      </c>
      <c r="G39" s="5"/>
    </row>
    <row r="40" spans="1:7" ht="18" thickBot="1">
      <c r="A40" s="31"/>
      <c r="B40" s="32" t="s">
        <v>49</v>
      </c>
      <c r="C40" s="61"/>
      <c r="D40" s="33">
        <f>SUM(D31:D39)</f>
        <v>14.5</v>
      </c>
      <c r="E40" s="34">
        <f>SUM(E31:E39)</f>
        <v>1556000</v>
      </c>
      <c r="F40" s="85">
        <f>SUM(F31:F39)</f>
        <v>18672000</v>
      </c>
      <c r="G40" s="6"/>
    </row>
    <row r="41" spans="1:7" ht="17.25">
      <c r="A41" s="36"/>
      <c r="B41" s="8"/>
      <c r="C41" s="8"/>
      <c r="D41" s="36"/>
      <c r="E41" s="8"/>
      <c r="F41" s="8"/>
    </row>
    <row r="42" spans="1:7" ht="17.25">
      <c r="A42" s="36"/>
      <c r="B42" s="52"/>
      <c r="C42" s="52"/>
      <c r="D42" s="52"/>
      <c r="E42" s="52"/>
      <c r="F42" s="52"/>
    </row>
    <row r="43" spans="1:7" ht="26.25" customHeight="1">
      <c r="A43" s="36"/>
      <c r="B43" s="97"/>
      <c r="C43" s="97"/>
      <c r="D43" s="97"/>
      <c r="E43" s="97"/>
      <c r="F43" s="97"/>
    </row>
    <row r="44" spans="1:7" ht="21.75" customHeight="1">
      <c r="A44" s="36"/>
      <c r="B44" s="124"/>
      <c r="C44" s="124"/>
      <c r="D44" s="124"/>
      <c r="E44" s="124"/>
      <c r="F44" s="124"/>
      <c r="G44" s="49"/>
    </row>
    <row r="45" spans="1:7" ht="17.25">
      <c r="A45" s="36"/>
      <c r="B45" s="9"/>
      <c r="C45" s="9"/>
      <c r="D45" s="36"/>
      <c r="E45" s="9"/>
      <c r="F45" s="9"/>
    </row>
    <row r="46" spans="1:7" ht="17.25">
      <c r="A46" s="36"/>
      <c r="B46" s="9"/>
      <c r="C46" s="9"/>
      <c r="D46" s="36"/>
      <c r="E46" s="122"/>
      <c r="F46" s="122"/>
    </row>
    <row r="47" spans="1:7" ht="17.25">
      <c r="A47" s="36"/>
      <c r="B47" s="102"/>
      <c r="C47" s="36"/>
      <c r="D47" s="9"/>
      <c r="E47" s="122"/>
      <c r="F47" s="122"/>
    </row>
    <row r="48" spans="1:7" ht="17.25">
      <c r="A48" s="36"/>
      <c r="B48" s="36"/>
      <c r="C48" s="36"/>
      <c r="D48" s="9"/>
      <c r="E48" s="9"/>
      <c r="F48" s="9"/>
    </row>
    <row r="49" spans="1:7" ht="21.75" customHeight="1">
      <c r="A49" s="36"/>
      <c r="B49" s="37"/>
      <c r="C49" s="37"/>
      <c r="D49" s="37"/>
      <c r="E49" s="49"/>
      <c r="F49" s="49"/>
      <c r="G49" s="49"/>
    </row>
    <row r="50" spans="1:7" ht="17.25">
      <c r="A50" s="9"/>
      <c r="B50" s="37"/>
      <c r="C50" s="37"/>
      <c r="D50" s="9"/>
      <c r="E50" s="9"/>
      <c r="F50" s="36"/>
    </row>
    <row r="51" spans="1:7" ht="17.25">
      <c r="A51" s="9"/>
      <c r="B51" s="36"/>
      <c r="C51" s="36"/>
      <c r="D51" s="36"/>
      <c r="E51" s="116"/>
      <c r="F51" s="116"/>
    </row>
    <row r="52" spans="1:7" ht="17.25">
      <c r="A52" s="9"/>
      <c r="B52" s="9"/>
      <c r="C52" s="9"/>
      <c r="D52" s="9"/>
      <c r="E52" s="9"/>
      <c r="F52" s="46"/>
    </row>
    <row r="53" spans="1:7" ht="17.25">
      <c r="A53" s="9"/>
      <c r="B53" s="36"/>
      <c r="C53" s="36"/>
      <c r="D53" s="36"/>
      <c r="E53" s="9"/>
      <c r="F53" s="36"/>
    </row>
    <row r="54" spans="1:7" ht="17.25">
      <c r="A54" s="9"/>
      <c r="B54" s="9"/>
      <c r="C54" s="9"/>
      <c r="D54" s="9"/>
      <c r="E54" s="9"/>
      <c r="F54" s="9"/>
    </row>
    <row r="55" spans="1:7" ht="15">
      <c r="A55" s="1"/>
      <c r="B55" s="1"/>
      <c r="C55" s="1"/>
      <c r="D55" s="1"/>
      <c r="E55" s="3"/>
      <c r="F55" s="1"/>
    </row>
  </sheetData>
  <mergeCells count="12">
    <mergeCell ref="E51:F51"/>
    <mergeCell ref="D2:F8"/>
    <mergeCell ref="B18:E18"/>
    <mergeCell ref="B20:F20"/>
    <mergeCell ref="B22:F23"/>
    <mergeCell ref="B26:E26"/>
    <mergeCell ref="B44:F44"/>
    <mergeCell ref="A29:A30"/>
    <mergeCell ref="B29:B30"/>
    <mergeCell ref="D29:D30"/>
    <mergeCell ref="E46:F46"/>
    <mergeCell ref="E47:F47"/>
  </mergeCells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G55"/>
  <sheetViews>
    <sheetView topLeftCell="A22" workbookViewId="0">
      <selection activeCell="B48" sqref="B48:F48"/>
    </sheetView>
  </sheetViews>
  <sheetFormatPr defaultRowHeight="12.75"/>
  <cols>
    <col min="1" max="1" width="7.85546875" customWidth="1"/>
    <col min="2" max="2" width="31.42578125" customWidth="1"/>
    <col min="3" max="3" width="16.42578125" customWidth="1"/>
    <col min="4" max="4" width="17" customWidth="1"/>
    <col min="5" max="5" width="18.7109375" customWidth="1"/>
    <col min="6" max="6" width="19" customWidth="1"/>
  </cols>
  <sheetData>
    <row r="2" spans="1:6" ht="12.75" customHeight="1">
      <c r="D2" s="114" t="s">
        <v>69</v>
      </c>
      <c r="E2" s="114"/>
      <c r="F2" s="114"/>
    </row>
    <row r="3" spans="1:6" ht="12.75" customHeight="1">
      <c r="D3" s="114"/>
      <c r="E3" s="114"/>
      <c r="F3" s="114"/>
    </row>
    <row r="4" spans="1:6" ht="12.75" customHeight="1">
      <c r="D4" s="114"/>
      <c r="E4" s="114"/>
      <c r="F4" s="114"/>
    </row>
    <row r="5" spans="1:6" ht="12.75" customHeight="1">
      <c r="D5" s="114"/>
      <c r="E5" s="114"/>
      <c r="F5" s="114"/>
    </row>
    <row r="6" spans="1:6" ht="12.75" customHeight="1">
      <c r="D6" s="114"/>
      <c r="E6" s="114"/>
      <c r="F6" s="114"/>
    </row>
    <row r="7" spans="1:6" ht="12.75" customHeight="1">
      <c r="D7" s="114"/>
      <c r="E7" s="114"/>
      <c r="F7" s="114"/>
    </row>
    <row r="8" spans="1:6" ht="12.75" customHeight="1">
      <c r="D8" s="114"/>
      <c r="E8" s="114"/>
      <c r="F8" s="114"/>
    </row>
    <row r="10" spans="1:6" ht="9" customHeight="1">
      <c r="D10" s="78"/>
      <c r="E10" s="78"/>
      <c r="F10" s="78"/>
    </row>
    <row r="11" spans="1:6" ht="12.75" customHeight="1">
      <c r="D11" s="78"/>
      <c r="E11" s="78"/>
      <c r="F11" s="78"/>
    </row>
    <row r="12" spans="1:6" ht="16.5" customHeight="1">
      <c r="D12" s="78"/>
      <c r="E12" s="78"/>
      <c r="F12" s="78"/>
    </row>
    <row r="13" spans="1:6" ht="16.5" customHeight="1">
      <c r="D13" s="78"/>
      <c r="E13" s="78"/>
      <c r="F13" s="78"/>
    </row>
    <row r="14" spans="1:6" ht="16.5" customHeight="1">
      <c r="D14" s="78"/>
      <c r="E14" s="78"/>
      <c r="F14" s="78"/>
    </row>
    <row r="15" spans="1:6" ht="12.75" customHeight="1">
      <c r="D15" s="78"/>
      <c r="E15" s="78"/>
      <c r="F15" s="78"/>
    </row>
    <row r="16" spans="1:6" ht="13.5" customHeight="1">
      <c r="A16" s="8"/>
      <c r="B16" s="8"/>
      <c r="C16" s="8"/>
      <c r="D16" s="78"/>
      <c r="E16" s="78"/>
      <c r="F16" s="78"/>
    </row>
    <row r="17" spans="1:7" ht="17.25">
      <c r="A17" s="9"/>
      <c r="B17" s="8"/>
      <c r="C17" s="8"/>
      <c r="D17" s="78"/>
      <c r="E17" s="78"/>
      <c r="F17" s="78"/>
    </row>
    <row r="18" spans="1:7" ht="17.25">
      <c r="A18" s="9"/>
      <c r="B18" s="8"/>
      <c r="C18" s="8"/>
      <c r="D18" s="8"/>
      <c r="E18" s="8"/>
      <c r="F18" s="8"/>
    </row>
    <row r="19" spans="1:7" ht="17.25">
      <c r="A19" s="8"/>
      <c r="B19" s="122" t="s">
        <v>2</v>
      </c>
      <c r="C19" s="122"/>
      <c r="D19" s="122"/>
      <c r="E19" s="122"/>
      <c r="F19" s="8"/>
    </row>
    <row r="20" spans="1:7" ht="17.25">
      <c r="A20" s="102"/>
      <c r="B20" s="8"/>
      <c r="C20" s="8"/>
      <c r="D20" s="8"/>
      <c r="E20" s="8"/>
      <c r="F20" s="8"/>
      <c r="G20" s="8"/>
    </row>
    <row r="21" spans="1:7" ht="17.25">
      <c r="A21" s="8"/>
      <c r="B21" s="122" t="s">
        <v>26</v>
      </c>
      <c r="C21" s="122"/>
      <c r="D21" s="122"/>
      <c r="E21" s="122"/>
      <c r="F21" s="122"/>
    </row>
    <row r="22" spans="1:7" ht="17.25" customHeight="1">
      <c r="A22" s="102"/>
      <c r="B22" s="8"/>
      <c r="C22" s="8"/>
      <c r="D22" s="8"/>
      <c r="E22" s="8"/>
      <c r="F22" s="8"/>
    </row>
    <row r="23" spans="1:7" ht="13.5" customHeight="1">
      <c r="A23" s="102"/>
      <c r="B23" s="125" t="s">
        <v>32</v>
      </c>
      <c r="C23" s="125"/>
      <c r="D23" s="125"/>
      <c r="E23" s="125"/>
      <c r="F23" s="125"/>
    </row>
    <row r="24" spans="1:7" ht="19.5">
      <c r="A24" s="8"/>
      <c r="B24" s="8"/>
      <c r="C24" s="8"/>
      <c r="D24" s="40"/>
      <c r="E24" s="40"/>
      <c r="F24" s="8"/>
    </row>
    <row r="25" spans="1:7" ht="17.25">
      <c r="A25" s="102"/>
      <c r="B25" s="8"/>
      <c r="C25" s="8"/>
      <c r="D25" s="8"/>
      <c r="E25" s="8"/>
      <c r="F25" s="8"/>
    </row>
    <row r="26" spans="1:7" ht="14.25">
      <c r="A26" s="11"/>
      <c r="B26" s="8"/>
      <c r="C26" s="8"/>
      <c r="D26" s="8"/>
      <c r="E26" s="8"/>
      <c r="F26" s="8"/>
    </row>
    <row r="27" spans="1:7" ht="14.25">
      <c r="A27" s="8"/>
      <c r="B27" s="121" t="s">
        <v>42</v>
      </c>
      <c r="C27" s="121"/>
      <c r="D27" s="121"/>
      <c r="E27" s="121"/>
      <c r="F27" s="8"/>
    </row>
    <row r="28" spans="1:7" ht="14.25">
      <c r="A28" s="12"/>
      <c r="B28" s="8"/>
      <c r="C28" s="8"/>
      <c r="D28" s="8"/>
      <c r="E28" s="8"/>
      <c r="F28" s="8"/>
    </row>
    <row r="29" spans="1:7" ht="33" customHeight="1" thickBot="1">
      <c r="A29" s="102"/>
      <c r="B29" s="8"/>
      <c r="C29" s="8"/>
      <c r="D29" s="8"/>
      <c r="E29" s="8"/>
      <c r="F29" s="8"/>
    </row>
    <row r="30" spans="1:7" ht="33">
      <c r="A30" s="117" t="s">
        <v>3</v>
      </c>
      <c r="B30" s="117" t="s">
        <v>4</v>
      </c>
      <c r="C30" s="101" t="s">
        <v>41</v>
      </c>
      <c r="D30" s="119" t="s">
        <v>39</v>
      </c>
      <c r="E30" s="14" t="s">
        <v>27</v>
      </c>
      <c r="F30" s="100" t="s">
        <v>5</v>
      </c>
    </row>
    <row r="31" spans="1:7" ht="19.5" customHeight="1" thickBot="1">
      <c r="A31" s="118"/>
      <c r="B31" s="118"/>
      <c r="C31" s="15" t="s">
        <v>40</v>
      </c>
      <c r="D31" s="120"/>
      <c r="E31" s="15" t="s">
        <v>40</v>
      </c>
      <c r="F31" s="15" t="s">
        <v>40</v>
      </c>
      <c r="G31" s="5"/>
    </row>
    <row r="32" spans="1:7" ht="19.5" customHeight="1">
      <c r="A32" s="41">
        <v>1</v>
      </c>
      <c r="B32" s="17" t="s">
        <v>6</v>
      </c>
      <c r="C32" s="19">
        <v>121000</v>
      </c>
      <c r="D32" s="18">
        <v>1</v>
      </c>
      <c r="E32" s="19">
        <f>SUM(D32*C32)</f>
        <v>121000</v>
      </c>
      <c r="F32" s="20">
        <f>SUM(E32*12)</f>
        <v>1452000</v>
      </c>
      <c r="G32" s="5"/>
    </row>
    <row r="33" spans="1:7" ht="19.5" customHeight="1">
      <c r="A33" s="41">
        <v>2</v>
      </c>
      <c r="B33" s="17" t="s">
        <v>15</v>
      </c>
      <c r="C33" s="19">
        <v>110000</v>
      </c>
      <c r="D33" s="18">
        <v>1</v>
      </c>
      <c r="E33" s="19">
        <f t="shared" ref="E33:E41" si="0">SUM(D33*C33)</f>
        <v>110000</v>
      </c>
      <c r="F33" s="20">
        <f t="shared" ref="F33:F40" si="1">SUM(E33*12)</f>
        <v>1320000</v>
      </c>
      <c r="G33" s="5"/>
    </row>
    <row r="34" spans="1:7" ht="19.5" customHeight="1">
      <c r="A34" s="41">
        <v>3</v>
      </c>
      <c r="B34" s="22" t="s">
        <v>7</v>
      </c>
      <c r="C34" s="24">
        <v>110000</v>
      </c>
      <c r="D34" s="23">
        <v>1</v>
      </c>
      <c r="E34" s="19">
        <f t="shared" si="0"/>
        <v>110000</v>
      </c>
      <c r="F34" s="20">
        <f t="shared" si="1"/>
        <v>1320000</v>
      </c>
      <c r="G34" s="5"/>
    </row>
    <row r="35" spans="1:7" ht="19.5" customHeight="1">
      <c r="A35" s="41">
        <v>4</v>
      </c>
      <c r="B35" s="22" t="s">
        <v>0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  <c r="G35" s="5"/>
    </row>
    <row r="36" spans="1:7" ht="19.5" customHeight="1">
      <c r="A36" s="41">
        <v>5</v>
      </c>
      <c r="B36" s="22" t="s">
        <v>8</v>
      </c>
      <c r="C36" s="24">
        <v>106500</v>
      </c>
      <c r="D36" s="23">
        <v>15</v>
      </c>
      <c r="E36" s="19">
        <f t="shared" si="0"/>
        <v>1597500</v>
      </c>
      <c r="F36" s="20">
        <f t="shared" si="1"/>
        <v>19170000</v>
      </c>
      <c r="G36" s="5"/>
    </row>
    <row r="37" spans="1:7" ht="19.5" customHeight="1">
      <c r="A37" s="41">
        <v>6</v>
      </c>
      <c r="B37" s="22" t="s">
        <v>1</v>
      </c>
      <c r="C37" s="24">
        <v>104500</v>
      </c>
      <c r="D37" s="23">
        <v>1</v>
      </c>
      <c r="E37" s="19">
        <f t="shared" si="0"/>
        <v>104500</v>
      </c>
      <c r="F37" s="20">
        <f t="shared" si="1"/>
        <v>1254000</v>
      </c>
      <c r="G37" s="5"/>
    </row>
    <row r="38" spans="1:7" ht="19.5" customHeight="1">
      <c r="A38" s="41">
        <v>7</v>
      </c>
      <c r="B38" s="22" t="s">
        <v>9</v>
      </c>
      <c r="C38" s="24">
        <v>104000</v>
      </c>
      <c r="D38" s="23">
        <v>2</v>
      </c>
      <c r="E38" s="19">
        <f t="shared" si="0"/>
        <v>208000</v>
      </c>
      <c r="F38" s="20">
        <f t="shared" si="1"/>
        <v>2496000</v>
      </c>
      <c r="G38" s="5"/>
    </row>
    <row r="39" spans="1:7" ht="16.5">
      <c r="A39" s="41">
        <v>8</v>
      </c>
      <c r="B39" s="22" t="s">
        <v>25</v>
      </c>
      <c r="C39" s="24">
        <v>104000</v>
      </c>
      <c r="D39" s="23">
        <v>1</v>
      </c>
      <c r="E39" s="24">
        <f t="shared" si="0"/>
        <v>104000</v>
      </c>
      <c r="F39" s="20">
        <f t="shared" si="1"/>
        <v>1248000</v>
      </c>
      <c r="G39" s="6"/>
    </row>
    <row r="40" spans="1:7" ht="16.5">
      <c r="A40" s="41">
        <v>9</v>
      </c>
      <c r="B40" s="22" t="s">
        <v>45</v>
      </c>
      <c r="C40" s="24">
        <v>104000</v>
      </c>
      <c r="D40" s="23">
        <v>0.5</v>
      </c>
      <c r="E40" s="24">
        <f t="shared" si="0"/>
        <v>52000</v>
      </c>
      <c r="F40" s="20">
        <f t="shared" si="1"/>
        <v>624000</v>
      </c>
    </row>
    <row r="41" spans="1:7" ht="16.5">
      <c r="A41" s="41" t="s">
        <v>87</v>
      </c>
      <c r="B41" s="22" t="s">
        <v>77</v>
      </c>
      <c r="C41" s="24">
        <v>104000</v>
      </c>
      <c r="D41" s="23">
        <v>2</v>
      </c>
      <c r="E41" s="24">
        <f t="shared" si="0"/>
        <v>208000</v>
      </c>
      <c r="F41" s="20">
        <f>SUM(E41*3)</f>
        <v>624000</v>
      </c>
    </row>
    <row r="42" spans="1:7" ht="21.75" customHeight="1">
      <c r="A42" s="43"/>
      <c r="B42" s="26" t="s">
        <v>10</v>
      </c>
      <c r="C42" s="26"/>
      <c r="D42" s="44">
        <f>SUM(D32:D41)</f>
        <v>25.5</v>
      </c>
      <c r="E42" s="28">
        <f>SUM(E32:E41)</f>
        <v>2719500</v>
      </c>
      <c r="F42" s="104">
        <f>SUM(F32:F41)</f>
        <v>30762000</v>
      </c>
    </row>
    <row r="43" spans="1:7" ht="17.25" customHeight="1" thickBot="1">
      <c r="A43" s="62"/>
      <c r="B43" s="29" t="s">
        <v>11</v>
      </c>
      <c r="C43" s="29"/>
      <c r="D43" s="63"/>
      <c r="E43" s="30">
        <v>69000</v>
      </c>
      <c r="F43" s="81">
        <f t="shared" ref="F43" si="2">SUM(E43*12)</f>
        <v>828000</v>
      </c>
    </row>
    <row r="44" spans="1:7" ht="21.75" customHeight="1" thickBot="1">
      <c r="A44" s="31"/>
      <c r="B44" s="32" t="s">
        <v>12</v>
      </c>
      <c r="C44" s="61"/>
      <c r="D44" s="64">
        <f>SUM(D42)</f>
        <v>25.5</v>
      </c>
      <c r="E44" s="34">
        <f>SUM(E42:E43)</f>
        <v>2788500</v>
      </c>
      <c r="F44" s="34">
        <f t="shared" ref="F44" si="3">SUM(F42:F43)</f>
        <v>31590000</v>
      </c>
      <c r="G44" s="49"/>
    </row>
    <row r="45" spans="1:7" ht="17.25">
      <c r="A45" s="36"/>
      <c r="B45" s="9"/>
      <c r="C45" s="9"/>
      <c r="D45" s="36"/>
      <c r="E45" s="9"/>
      <c r="F45" s="9"/>
    </row>
    <row r="46" spans="1:7" ht="17.25">
      <c r="A46" s="36"/>
      <c r="B46" s="9"/>
      <c r="C46" s="9"/>
      <c r="D46" s="36"/>
      <c r="E46" s="122"/>
      <c r="F46" s="122"/>
    </row>
    <row r="47" spans="1:7" ht="17.25">
      <c r="A47" s="36"/>
      <c r="B47" s="102"/>
      <c r="C47" s="36"/>
      <c r="D47" s="9"/>
      <c r="E47" s="122"/>
      <c r="F47" s="122"/>
    </row>
    <row r="48" spans="1:7" ht="17.25">
      <c r="A48" s="36"/>
      <c r="B48" s="124" t="s">
        <v>86</v>
      </c>
      <c r="C48" s="124"/>
      <c r="D48" s="124"/>
      <c r="E48" s="124"/>
      <c r="F48" s="124"/>
    </row>
    <row r="49" spans="1:7" ht="21.75" customHeight="1">
      <c r="A49" s="36"/>
      <c r="B49" s="37"/>
      <c r="C49" s="37"/>
      <c r="D49" s="37"/>
      <c r="E49" s="49"/>
      <c r="F49" s="49"/>
      <c r="G49" s="49"/>
    </row>
    <row r="50" spans="1:7" ht="17.25">
      <c r="A50" s="9"/>
      <c r="B50" s="37"/>
      <c r="C50" s="37"/>
      <c r="D50" s="9"/>
      <c r="E50" s="9"/>
      <c r="F50" s="36"/>
    </row>
    <row r="51" spans="1:7" ht="17.25">
      <c r="A51" s="9"/>
      <c r="B51" s="36"/>
      <c r="C51" s="36"/>
      <c r="D51" s="36"/>
      <c r="E51" s="116"/>
      <c r="F51" s="116"/>
    </row>
    <row r="52" spans="1:7" ht="17.25">
      <c r="A52" s="9"/>
      <c r="B52" s="9"/>
      <c r="C52" s="9"/>
      <c r="D52" s="9"/>
      <c r="E52" s="9"/>
      <c r="F52" s="46"/>
    </row>
    <row r="53" spans="1:7" ht="17.25">
      <c r="A53" s="9"/>
      <c r="B53" s="36"/>
      <c r="C53" s="36"/>
      <c r="D53" s="36"/>
      <c r="E53" s="9"/>
      <c r="F53" s="36"/>
    </row>
    <row r="54" spans="1:7" ht="17.25">
      <c r="A54" s="9"/>
      <c r="B54" s="9"/>
      <c r="C54" s="9"/>
      <c r="D54" s="9"/>
      <c r="E54" s="9"/>
      <c r="F54" s="9"/>
    </row>
    <row r="55" spans="1:7" ht="15">
      <c r="A55" s="1"/>
      <c r="B55" s="1"/>
      <c r="C55" s="1"/>
      <c r="D55" s="1"/>
      <c r="E55" s="3"/>
      <c r="F55" s="1"/>
    </row>
  </sheetData>
  <mergeCells count="12">
    <mergeCell ref="E51:F51"/>
    <mergeCell ref="D2:F8"/>
    <mergeCell ref="B19:E19"/>
    <mergeCell ref="B21:F21"/>
    <mergeCell ref="B23:F23"/>
    <mergeCell ref="B27:E27"/>
    <mergeCell ref="B48:F48"/>
    <mergeCell ref="A30:A31"/>
    <mergeCell ref="B30:B31"/>
    <mergeCell ref="D30:D31"/>
    <mergeCell ref="E46:F46"/>
    <mergeCell ref="E47:F47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F58"/>
  <sheetViews>
    <sheetView topLeftCell="A25" workbookViewId="0">
      <selection activeCell="B47" sqref="B47:F47"/>
    </sheetView>
  </sheetViews>
  <sheetFormatPr defaultRowHeight="12.75"/>
  <cols>
    <col min="1" max="1" width="7.42578125" customWidth="1"/>
    <col min="2" max="2" width="30.140625" customWidth="1"/>
    <col min="3" max="3" width="16.140625" customWidth="1"/>
    <col min="4" max="4" width="15.28515625" customWidth="1"/>
    <col min="5" max="5" width="19.28515625" customWidth="1"/>
    <col min="6" max="6" width="17.85546875" customWidth="1"/>
  </cols>
  <sheetData>
    <row r="2" spans="1:6" ht="12.75" customHeight="1">
      <c r="D2" s="114" t="s">
        <v>70</v>
      </c>
      <c r="E2" s="114"/>
      <c r="F2" s="114"/>
    </row>
    <row r="3" spans="1:6" ht="12.75" customHeight="1">
      <c r="D3" s="114"/>
      <c r="E3" s="114"/>
      <c r="F3" s="114"/>
    </row>
    <row r="4" spans="1:6" ht="12.75" customHeight="1">
      <c r="D4" s="114"/>
      <c r="E4" s="114"/>
      <c r="F4" s="114"/>
    </row>
    <row r="5" spans="1:6" ht="12.75" customHeight="1">
      <c r="D5" s="114"/>
      <c r="E5" s="114"/>
      <c r="F5" s="114"/>
    </row>
    <row r="6" spans="1:6" ht="12.75" customHeight="1">
      <c r="D6" s="114"/>
      <c r="E6" s="114"/>
      <c r="F6" s="114"/>
    </row>
    <row r="7" spans="1:6" ht="12.75" customHeight="1">
      <c r="D7" s="114"/>
      <c r="E7" s="114"/>
      <c r="F7" s="114"/>
    </row>
    <row r="8" spans="1:6" ht="12.75" customHeight="1">
      <c r="D8" s="114"/>
      <c r="E8" s="114"/>
      <c r="F8" s="114"/>
    </row>
    <row r="9" spans="1:6" ht="16.5">
      <c r="A9" s="8"/>
      <c r="B9" s="8"/>
      <c r="C9" s="8"/>
      <c r="D9" s="78"/>
      <c r="E9" s="78"/>
      <c r="F9" s="78"/>
    </row>
    <row r="10" spans="1:6" ht="16.5" customHeight="1">
      <c r="A10" s="8"/>
      <c r="B10" s="8"/>
      <c r="C10" s="8"/>
      <c r="D10" s="78"/>
      <c r="E10" s="78"/>
      <c r="F10" s="78"/>
    </row>
    <row r="11" spans="1:6" ht="16.5" customHeight="1">
      <c r="A11" s="8"/>
      <c r="B11" s="8"/>
      <c r="C11" s="8"/>
      <c r="D11" s="78"/>
      <c r="E11" s="78"/>
      <c r="F11" s="78"/>
    </row>
    <row r="12" spans="1:6" ht="16.5" customHeight="1">
      <c r="A12" s="8"/>
      <c r="B12" s="8"/>
      <c r="C12" s="8"/>
      <c r="D12" s="78"/>
      <c r="E12" s="78"/>
      <c r="F12" s="78"/>
    </row>
    <row r="13" spans="1:6" ht="16.5" customHeight="1">
      <c r="A13" s="8"/>
      <c r="B13" s="8"/>
      <c r="C13" s="8"/>
      <c r="D13" s="78"/>
      <c r="E13" s="78"/>
      <c r="F13" s="78"/>
    </row>
    <row r="14" spans="1:6" ht="16.5" customHeight="1">
      <c r="A14" s="8"/>
      <c r="B14" s="8"/>
      <c r="C14" s="8"/>
      <c r="D14" s="78"/>
      <c r="E14" s="78"/>
      <c r="F14" s="78"/>
    </row>
    <row r="15" spans="1:6" ht="17.25">
      <c r="A15" s="9"/>
      <c r="B15" s="8"/>
      <c r="C15" s="8"/>
      <c r="D15" s="78"/>
      <c r="E15" s="78"/>
      <c r="F15" s="78"/>
    </row>
    <row r="16" spans="1:6" ht="17.25">
      <c r="A16" s="9"/>
      <c r="B16" s="8"/>
      <c r="C16" s="8"/>
      <c r="D16" s="8"/>
      <c r="E16" s="8"/>
      <c r="F16" s="8"/>
    </row>
    <row r="17" spans="1:6" ht="17.25">
      <c r="A17" s="8"/>
      <c r="B17" s="122" t="s">
        <v>2</v>
      </c>
      <c r="C17" s="122"/>
      <c r="D17" s="122"/>
      <c r="E17" s="122"/>
      <c r="F17" s="8"/>
    </row>
    <row r="18" spans="1:6" ht="17.25">
      <c r="A18" s="102"/>
      <c r="B18" s="8"/>
      <c r="C18" s="8"/>
      <c r="D18" s="8"/>
      <c r="E18" s="8"/>
      <c r="F18" s="8"/>
    </row>
    <row r="19" spans="1:6" ht="17.25">
      <c r="A19" s="8"/>
      <c r="B19" s="122" t="s">
        <v>26</v>
      </c>
      <c r="C19" s="122"/>
      <c r="D19" s="122"/>
      <c r="E19" s="122"/>
      <c r="F19" s="122"/>
    </row>
    <row r="20" spans="1:6" ht="17.25">
      <c r="A20" s="102"/>
      <c r="B20" s="8"/>
      <c r="C20" s="8"/>
      <c r="D20" s="8"/>
      <c r="E20" s="8"/>
      <c r="F20" s="8"/>
    </row>
    <row r="21" spans="1:6" ht="17.25">
      <c r="A21" s="123" t="s">
        <v>54</v>
      </c>
      <c r="B21" s="123"/>
      <c r="C21" s="123"/>
      <c r="D21" s="123"/>
      <c r="E21" s="123"/>
      <c r="F21" s="123"/>
    </row>
    <row r="22" spans="1:6" ht="19.5">
      <c r="A22" s="8"/>
      <c r="B22" s="8"/>
      <c r="C22" s="8"/>
      <c r="D22" s="40"/>
      <c r="E22" s="40"/>
      <c r="F22" s="8"/>
    </row>
    <row r="23" spans="1:6" ht="17.25" hidden="1">
      <c r="A23" s="102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21" t="s">
        <v>55</v>
      </c>
      <c r="C25" s="121"/>
      <c r="D25" s="121"/>
      <c r="E25" s="121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2"/>
      <c r="B27" s="8"/>
      <c r="C27" s="8"/>
      <c r="D27" s="8"/>
      <c r="E27" s="8"/>
      <c r="F27" s="8"/>
    </row>
    <row r="28" spans="1:6" ht="33">
      <c r="A28" s="117" t="s">
        <v>3</v>
      </c>
      <c r="B28" s="117" t="s">
        <v>4</v>
      </c>
      <c r="C28" s="101" t="s">
        <v>41</v>
      </c>
      <c r="D28" s="119" t="s">
        <v>39</v>
      </c>
      <c r="E28" s="14" t="s">
        <v>27</v>
      </c>
      <c r="F28" s="100" t="s">
        <v>5</v>
      </c>
    </row>
    <row r="29" spans="1:6" ht="17.25" thickBot="1">
      <c r="A29" s="118"/>
      <c r="B29" s="118"/>
      <c r="C29" s="15" t="s">
        <v>40</v>
      </c>
      <c r="D29" s="120"/>
      <c r="E29" s="15" t="s">
        <v>40</v>
      </c>
      <c r="F29" s="15" t="s">
        <v>40</v>
      </c>
    </row>
    <row r="30" spans="1:6" ht="20.25" customHeight="1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ht="20.25" customHeight="1">
      <c r="A31" s="42">
        <v>2</v>
      </c>
      <c r="B31" s="22" t="s">
        <v>7</v>
      </c>
      <c r="C31" s="24">
        <v>110000</v>
      </c>
      <c r="D31" s="23">
        <v>1</v>
      </c>
      <c r="E31" s="19">
        <f t="shared" ref="E31:E40" si="0">SUM(C31*D31)</f>
        <v>110000</v>
      </c>
      <c r="F31" s="20">
        <f t="shared" ref="F31:F42" si="1">SUM(E31*12)</f>
        <v>1320000</v>
      </c>
    </row>
    <row r="32" spans="1:6" ht="20.25" customHeight="1">
      <c r="A32" s="41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6" ht="20.25" customHeight="1">
      <c r="A33" s="42">
        <v>4</v>
      </c>
      <c r="B33" s="22" t="s">
        <v>8</v>
      </c>
      <c r="C33" s="24">
        <v>106500</v>
      </c>
      <c r="D33" s="50">
        <v>22.5</v>
      </c>
      <c r="E33" s="19">
        <f t="shared" si="0"/>
        <v>2396250</v>
      </c>
      <c r="F33" s="20">
        <f t="shared" si="1"/>
        <v>28755000</v>
      </c>
    </row>
    <row r="34" spans="1:6" ht="20.25" customHeight="1">
      <c r="A34" s="41">
        <v>5</v>
      </c>
      <c r="B34" s="22" t="s">
        <v>1</v>
      </c>
      <c r="C34" s="24">
        <v>104500</v>
      </c>
      <c r="D34" s="23">
        <v>2</v>
      </c>
      <c r="E34" s="19">
        <f t="shared" si="0"/>
        <v>209000</v>
      </c>
      <c r="F34" s="20">
        <f t="shared" si="1"/>
        <v>2508000</v>
      </c>
    </row>
    <row r="35" spans="1:6" ht="20.25" customHeight="1">
      <c r="A35" s="42">
        <v>6</v>
      </c>
      <c r="B35" s="22" t="s">
        <v>25</v>
      </c>
      <c r="C35" s="24">
        <v>104000</v>
      </c>
      <c r="D35" s="23">
        <v>1</v>
      </c>
      <c r="E35" s="19">
        <f t="shared" si="0"/>
        <v>104000</v>
      </c>
      <c r="F35" s="20">
        <f t="shared" si="1"/>
        <v>1248000</v>
      </c>
    </row>
    <row r="36" spans="1:6" ht="20.25" customHeight="1">
      <c r="A36" s="41">
        <v>7</v>
      </c>
      <c r="B36" s="22" t="s">
        <v>48</v>
      </c>
      <c r="C36" s="24">
        <v>104000</v>
      </c>
      <c r="D36" s="23">
        <v>1</v>
      </c>
      <c r="E36" s="19">
        <f t="shared" si="0"/>
        <v>104000</v>
      </c>
      <c r="F36" s="20">
        <f t="shared" si="1"/>
        <v>1248000</v>
      </c>
    </row>
    <row r="37" spans="1:6" ht="20.25" customHeight="1">
      <c r="A37" s="42">
        <v>8</v>
      </c>
      <c r="B37" s="22" t="s">
        <v>56</v>
      </c>
      <c r="C37" s="24">
        <v>104500</v>
      </c>
      <c r="D37" s="23">
        <v>1</v>
      </c>
      <c r="E37" s="19">
        <f t="shared" si="0"/>
        <v>104500</v>
      </c>
      <c r="F37" s="20">
        <f t="shared" si="1"/>
        <v>1254000</v>
      </c>
    </row>
    <row r="38" spans="1:6" ht="20.25" customHeight="1">
      <c r="A38" s="41">
        <v>9</v>
      </c>
      <c r="B38" s="22" t="s">
        <v>9</v>
      </c>
      <c r="C38" s="24">
        <v>104000</v>
      </c>
      <c r="D38" s="23">
        <v>2</v>
      </c>
      <c r="E38" s="19">
        <f t="shared" si="0"/>
        <v>208000</v>
      </c>
      <c r="F38" s="20">
        <f t="shared" si="1"/>
        <v>2496000</v>
      </c>
    </row>
    <row r="39" spans="1:6" ht="20.25" customHeight="1">
      <c r="A39" s="42">
        <v>10</v>
      </c>
      <c r="B39" s="22" t="s">
        <v>45</v>
      </c>
      <c r="C39" s="24">
        <v>104000</v>
      </c>
      <c r="D39" s="23">
        <v>0.5</v>
      </c>
      <c r="E39" s="19">
        <f t="shared" si="0"/>
        <v>52000</v>
      </c>
      <c r="F39" s="20">
        <f t="shared" si="1"/>
        <v>624000</v>
      </c>
    </row>
    <row r="40" spans="1:6" ht="20.25" customHeight="1">
      <c r="A40" s="42" t="s">
        <v>83</v>
      </c>
      <c r="B40" s="22" t="s">
        <v>77</v>
      </c>
      <c r="C40" s="24">
        <v>104000</v>
      </c>
      <c r="D40" s="23">
        <v>2</v>
      </c>
      <c r="E40" s="19">
        <f t="shared" si="0"/>
        <v>208000</v>
      </c>
      <c r="F40" s="20">
        <f>SUM(E40*3)</f>
        <v>624000</v>
      </c>
    </row>
    <row r="41" spans="1:6" ht="20.25" customHeight="1">
      <c r="A41" s="43"/>
      <c r="B41" s="26" t="s">
        <v>10</v>
      </c>
      <c r="C41" s="26"/>
      <c r="D41" s="44">
        <f>SUM(D30:D40)</f>
        <v>35</v>
      </c>
      <c r="E41" s="28">
        <f>SUM(E30:E40)</f>
        <v>3721250</v>
      </c>
      <c r="F41" s="28">
        <f>SUM(F30:F40)</f>
        <v>42783000</v>
      </c>
    </row>
    <row r="42" spans="1:6" ht="18" thickBot="1">
      <c r="A42" s="62"/>
      <c r="B42" s="29" t="s">
        <v>11</v>
      </c>
      <c r="C42" s="29"/>
      <c r="D42" s="63"/>
      <c r="E42" s="30">
        <v>36000</v>
      </c>
      <c r="F42" s="81">
        <f t="shared" si="1"/>
        <v>432000</v>
      </c>
    </row>
    <row r="43" spans="1:6" ht="18" thickBot="1">
      <c r="A43" s="31"/>
      <c r="B43" s="32" t="s">
        <v>12</v>
      </c>
      <c r="C43" s="61"/>
      <c r="D43" s="64">
        <f>SUM(D41)</f>
        <v>35</v>
      </c>
      <c r="E43" s="34">
        <f>SUM(E41:E42)</f>
        <v>3757250</v>
      </c>
      <c r="F43" s="80">
        <f>SUM(F41:F42)</f>
        <v>43215000</v>
      </c>
    </row>
    <row r="44" spans="1:6" ht="17.25">
      <c r="A44" s="36"/>
      <c r="B44" s="8"/>
      <c r="C44" s="8"/>
      <c r="D44" s="36"/>
      <c r="E44" s="8"/>
      <c r="F44" s="8"/>
    </row>
    <row r="45" spans="1:6" ht="17.25">
      <c r="A45" s="36"/>
      <c r="B45" s="11"/>
      <c r="C45" s="11"/>
      <c r="D45" s="8"/>
      <c r="E45" s="8"/>
      <c r="F45" s="36"/>
    </row>
    <row r="46" spans="1:6" ht="39" customHeight="1">
      <c r="A46" s="36"/>
      <c r="B46" s="97"/>
      <c r="C46" s="97"/>
      <c r="D46" s="97"/>
      <c r="E46" s="97"/>
      <c r="F46" s="97"/>
    </row>
    <row r="47" spans="1:6" ht="24" customHeight="1">
      <c r="A47" s="36"/>
      <c r="B47" s="124" t="s">
        <v>82</v>
      </c>
      <c r="C47" s="124"/>
      <c r="D47" s="124"/>
      <c r="E47" s="124"/>
      <c r="F47" s="124"/>
    </row>
    <row r="48" spans="1:6" ht="17.25">
      <c r="A48" s="36"/>
      <c r="B48" s="9"/>
      <c r="C48" s="9"/>
      <c r="D48" s="36"/>
      <c r="E48" s="9"/>
      <c r="F48" s="9"/>
    </row>
    <row r="49" spans="1:6" ht="17.25">
      <c r="A49" s="36"/>
      <c r="B49" s="9"/>
      <c r="C49" s="9"/>
      <c r="D49" s="36"/>
      <c r="E49" s="122"/>
      <c r="F49" s="122"/>
    </row>
    <row r="50" spans="1:6" ht="17.25">
      <c r="A50" s="36"/>
      <c r="B50" s="36"/>
      <c r="C50" s="36"/>
      <c r="D50" s="9"/>
      <c r="E50" s="122"/>
      <c r="F50" s="122"/>
    </row>
    <row r="51" spans="1:6" ht="17.25">
      <c r="A51" s="36"/>
      <c r="B51" s="36"/>
      <c r="C51" s="36"/>
      <c r="D51" s="9"/>
      <c r="E51" s="116"/>
      <c r="F51" s="116"/>
    </row>
    <row r="52" spans="1:6" ht="29.25" customHeight="1">
      <c r="A52" s="36"/>
      <c r="B52" s="37"/>
      <c r="C52" s="37"/>
      <c r="D52" s="36"/>
      <c r="E52" s="53"/>
      <c r="F52" s="53"/>
    </row>
    <row r="53" spans="1:6" ht="17.25">
      <c r="A53" s="9"/>
      <c r="B53" s="37"/>
      <c r="C53" s="37"/>
      <c r="D53" s="9"/>
      <c r="E53" s="116"/>
      <c r="F53" s="116"/>
    </row>
    <row r="54" spans="1:6" ht="17.25">
      <c r="A54" s="9"/>
      <c r="B54" s="36"/>
      <c r="C54" s="36"/>
      <c r="D54" s="36"/>
      <c r="E54" s="9"/>
      <c r="F54" s="39"/>
    </row>
    <row r="55" spans="1:6" ht="17.25">
      <c r="A55" s="9"/>
      <c r="B55" s="9"/>
      <c r="C55" s="9"/>
      <c r="D55" s="9"/>
      <c r="E55" s="9"/>
      <c r="F55" s="46"/>
    </row>
    <row r="56" spans="1:6" ht="17.25">
      <c r="A56" s="9"/>
      <c r="B56" s="36"/>
      <c r="C56" s="36"/>
      <c r="D56" s="36"/>
      <c r="E56" s="9"/>
      <c r="F56" s="36"/>
    </row>
    <row r="57" spans="1:6" ht="15">
      <c r="A57" s="1"/>
      <c r="B57" s="1"/>
      <c r="C57" s="1"/>
      <c r="D57" s="1"/>
      <c r="E57" s="1"/>
      <c r="F57" s="1"/>
    </row>
    <row r="58" spans="1:6" ht="15">
      <c r="A58" s="1"/>
      <c r="B58" s="1"/>
      <c r="C58" s="1"/>
      <c r="D58" s="1"/>
      <c r="E58" s="3"/>
      <c r="F58" s="1"/>
    </row>
  </sheetData>
  <mergeCells count="13">
    <mergeCell ref="B25:E25"/>
    <mergeCell ref="D2:F8"/>
    <mergeCell ref="B17:E17"/>
    <mergeCell ref="B19:F19"/>
    <mergeCell ref="A21:F21"/>
    <mergeCell ref="E53:F53"/>
    <mergeCell ref="A28:A29"/>
    <mergeCell ref="B28:B29"/>
    <mergeCell ref="D28:D29"/>
    <mergeCell ref="E49:F49"/>
    <mergeCell ref="E50:F50"/>
    <mergeCell ref="E51:F51"/>
    <mergeCell ref="B47:F47"/>
  </mergeCells>
  <pageMargins left="0.70866141732283472" right="0.70866141732283472" top="0.74803149606299213" bottom="0.74803149606299213" header="0.31496062992125984" footer="0.31496062992125984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</vt:i4>
      </vt:variant>
    </vt:vector>
  </HeadingPairs>
  <TitlesOfParts>
    <vt:vector size="26" baseType="lpstr">
      <vt:lpstr>Ազատ ոճ</vt:lpstr>
      <vt:lpstr>Ջրային</vt:lpstr>
      <vt:lpstr>Սամբո </vt:lpstr>
      <vt:lpstr>Սարգսյան </vt:lpstr>
      <vt:lpstr>հրաձգություն</vt:lpstr>
      <vt:lpstr>թենիս</vt:lpstr>
      <vt:lpstr>պարեր </vt:lpstr>
      <vt:lpstr>ծանրամարտ</vt:lpstr>
      <vt:lpstr>մարմնամարզ </vt:lpstr>
      <vt:lpstr>Արթուր </vt:lpstr>
      <vt:lpstr>Շախմատ</vt:lpstr>
      <vt:lpstr>Աթլիտիկա </vt:lpstr>
      <vt:lpstr>Բռնցքամ </vt:lpstr>
      <vt:lpstr>պետրոսյան </vt:lpstr>
      <vt:lpstr>Համալիր </vt:lpstr>
      <vt:lpstr>Лист1</vt:lpstr>
      <vt:lpstr>'Ազատ ոճ'!Область_печати</vt:lpstr>
      <vt:lpstr>'Աթլիտիկա '!Область_печати</vt:lpstr>
      <vt:lpstr>'Արթուր '!Область_печати</vt:lpstr>
      <vt:lpstr>'Բռնցքամ '!Область_печати</vt:lpstr>
      <vt:lpstr>թենիս!Область_печати</vt:lpstr>
      <vt:lpstr>'Համալիր '!Область_печати</vt:lpstr>
      <vt:lpstr>հրաձգություն!Область_печати</vt:lpstr>
      <vt:lpstr>Շախմատ!Область_печати</vt:lpstr>
      <vt:lpstr>'Սամբո '!Область_печати</vt:lpstr>
      <vt:lpstr>'Սարգսյան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2023-12-26T12:13:42Z</cp:lastPrinted>
  <dcterms:created xsi:type="dcterms:W3CDTF">2012-01-25T10:44:22Z</dcterms:created>
  <dcterms:modified xsi:type="dcterms:W3CDTF">2023-12-26T12:15:28Z</dcterms:modified>
</cp:coreProperties>
</file>