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11640" firstSheet="6" activeTab="8"/>
  </bookViews>
  <sheets>
    <sheet name="Վարդանյան" sheetId="3" r:id="rId1"/>
    <sheet name="Հունա" sheetId="4" r:id="rId2"/>
    <sheet name="Բռնցքամ" sheetId="5" r:id="rId3"/>
    <sheet name="Սամբո" sheetId="8" r:id="rId4"/>
    <sheet name="Շախմատ" sheetId="10" r:id="rId5"/>
    <sheet name="Հրաձիգ" sheetId="11" r:id="rId6"/>
    <sheet name="Սարգսյան" sheetId="13" r:id="rId7"/>
    <sheet name="Համալիր" sheetId="14" r:id="rId8"/>
    <sheet name="Ազատ ոճ" sheetId="15" r:id="rId9"/>
    <sheet name="Աթլիտիկա" sheetId="16" r:id="rId10"/>
    <sheet name="Ջրային" sheetId="19" r:id="rId11"/>
    <sheet name="թենիս" sheetId="20" r:id="rId12"/>
    <sheet name="պարեր" sheetId="21" r:id="rId13"/>
    <sheet name="մարմնամարզ" sheetId="22" r:id="rId14"/>
    <sheet name="պետրոսյան" sheetId="23" r:id="rId15"/>
    <sheet name="ամփոփ" sheetId="25" r:id="rId16"/>
    <sheet name="Лист1" sheetId="24" r:id="rId17"/>
  </sheets>
  <definedNames>
    <definedName name="_xlnm.Print_Area" localSheetId="8">'Ազատ ոճ'!$A$1:$F$49</definedName>
    <definedName name="_xlnm.Print_Area" localSheetId="9">Աթլիտիկա!$A$1:$F$51</definedName>
    <definedName name="_xlnm.Print_Area" localSheetId="2">Բռնցքամ!$A$1:$F$53</definedName>
    <definedName name="_xlnm.Print_Area" localSheetId="7">Համալիր!$A$1:$F$48</definedName>
    <definedName name="_xlnm.Print_Area" localSheetId="1">Հունա!$A$1:$H$49</definedName>
    <definedName name="_xlnm.Print_Area" localSheetId="5">Հրաձիգ!$A$1:$F$48</definedName>
    <definedName name="_xlnm.Print_Area" localSheetId="4">Շախմատ!$A$1:$F$51</definedName>
    <definedName name="_xlnm.Print_Area" localSheetId="3">Սամբո!$A$1:$F$51</definedName>
    <definedName name="_xlnm.Print_Area" localSheetId="6">Սարգսյան!$A$1:$F$50</definedName>
  </definedNames>
  <calcPr calcId="124519"/>
</workbook>
</file>

<file path=xl/calcChain.xml><?xml version="1.0" encoding="utf-8"?>
<calcChain xmlns="http://schemas.openxmlformats.org/spreadsheetml/2006/main">
  <c r="D9" i="25"/>
  <c r="D10"/>
  <c r="D11"/>
  <c r="D12"/>
  <c r="D13"/>
  <c r="D14"/>
  <c r="D15"/>
  <c r="D16"/>
  <c r="D8"/>
  <c r="F35" i="20"/>
  <c r="F27"/>
  <c r="F28"/>
  <c r="F29"/>
  <c r="F30"/>
  <c r="F31"/>
  <c r="F32"/>
  <c r="F33"/>
  <c r="F34"/>
  <c r="E27" i="10"/>
  <c r="F27" s="1"/>
  <c r="E28"/>
  <c r="E29"/>
  <c r="E30"/>
  <c r="F30" s="1"/>
  <c r="E31"/>
  <c r="F31" s="1"/>
  <c r="E32"/>
  <c r="E33"/>
  <c r="E34"/>
  <c r="E35"/>
  <c r="E36"/>
  <c r="E37"/>
  <c r="E38"/>
  <c r="F38" s="1"/>
  <c r="E26"/>
  <c r="F38" i="22"/>
  <c r="F36" i="20"/>
  <c r="F39" i="16"/>
  <c r="F36" i="15"/>
  <c r="F36" i="14"/>
  <c r="F37" i="13"/>
  <c r="F37" i="11"/>
  <c r="F40" i="10"/>
  <c r="F28"/>
  <c r="F29"/>
  <c r="F32"/>
  <c r="F33"/>
  <c r="F34"/>
  <c r="F35"/>
  <c r="F36"/>
  <c r="F37"/>
  <c r="F26"/>
  <c r="F36" i="8"/>
  <c r="F39" i="5"/>
  <c r="H38" i="4"/>
  <c r="F36" i="3"/>
  <c r="D17" i="25" l="1"/>
  <c r="F35" i="23"/>
  <c r="E26"/>
  <c r="F26" s="1"/>
  <c r="E27"/>
  <c r="F27" s="1"/>
  <c r="E28"/>
  <c r="F28" s="1"/>
  <c r="E27" i="3" l="1"/>
  <c r="F27" s="1"/>
  <c r="E28"/>
  <c r="F28" s="1"/>
  <c r="E29"/>
  <c r="F29" s="1"/>
  <c r="E30"/>
  <c r="F30" s="1"/>
  <c r="E31"/>
  <c r="F31" s="1"/>
  <c r="E32"/>
  <c r="F32" s="1"/>
  <c r="E33"/>
  <c r="F33" s="1"/>
  <c r="E34"/>
  <c r="F34" s="1"/>
  <c r="E26"/>
  <c r="F26" s="1"/>
  <c r="D34" i="23"/>
  <c r="D36" s="1"/>
  <c r="E33"/>
  <c r="F33" s="1"/>
  <c r="E32"/>
  <c r="F32" s="1"/>
  <c r="E31"/>
  <c r="F31" s="1"/>
  <c r="E30"/>
  <c r="F30" s="1"/>
  <c r="E29"/>
  <c r="F29" s="1"/>
  <c r="E25"/>
  <c r="F25" s="1"/>
  <c r="D37" i="22"/>
  <c r="D39" s="1"/>
  <c r="E36"/>
  <c r="F36" s="1"/>
  <c r="E35"/>
  <c r="F35" s="1"/>
  <c r="E34"/>
  <c r="F34" s="1"/>
  <c r="E33"/>
  <c r="F33" s="1"/>
  <c r="E32"/>
  <c r="F32" s="1"/>
  <c r="E31"/>
  <c r="F31" s="1"/>
  <c r="E30"/>
  <c r="F30" s="1"/>
  <c r="E29"/>
  <c r="F29" s="1"/>
  <c r="E28"/>
  <c r="F28" s="1"/>
  <c r="E27"/>
  <c r="F27" s="1"/>
  <c r="D37" i="21"/>
  <c r="E36"/>
  <c r="F36" s="1"/>
  <c r="E35"/>
  <c r="F35" s="1"/>
  <c r="E34"/>
  <c r="F34" s="1"/>
  <c r="E33"/>
  <c r="F33" s="1"/>
  <c r="E32"/>
  <c r="F32" s="1"/>
  <c r="E31"/>
  <c r="F31" s="1"/>
  <c r="E30"/>
  <c r="F30" s="1"/>
  <c r="E29"/>
  <c r="F29" s="1"/>
  <c r="E28"/>
  <c r="F28" s="1"/>
  <c r="D35" i="20"/>
  <c r="D37" s="1"/>
  <c r="E34"/>
  <c r="E33"/>
  <c r="E32"/>
  <c r="E31"/>
  <c r="E30"/>
  <c r="E29"/>
  <c r="E28"/>
  <c r="E27"/>
  <c r="E26"/>
  <c r="F26" s="1"/>
  <c r="D40" i="19"/>
  <c r="E39"/>
  <c r="F39" s="1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E29"/>
  <c r="F29" s="1"/>
  <c r="E28"/>
  <c r="F28" s="1"/>
  <c r="E27"/>
  <c r="F27" s="1"/>
  <c r="E26"/>
  <c r="F26" s="1"/>
  <c r="D36" i="13"/>
  <c r="D38" s="1"/>
  <c r="E35"/>
  <c r="F35" s="1"/>
  <c r="E27" i="14"/>
  <c r="F27" s="1"/>
  <c r="E28"/>
  <c r="F28" s="1"/>
  <c r="E29"/>
  <c r="F29" s="1"/>
  <c r="E30"/>
  <c r="F30" s="1"/>
  <c r="E31"/>
  <c r="F31" s="1"/>
  <c r="E32"/>
  <c r="F32" s="1"/>
  <c r="E33"/>
  <c r="F33" s="1"/>
  <c r="E34"/>
  <c r="F34" s="1"/>
  <c r="E26"/>
  <c r="F26" s="1"/>
  <c r="E31" i="16"/>
  <c r="F31" s="1"/>
  <c r="E32"/>
  <c r="F32" s="1"/>
  <c r="E33"/>
  <c r="F33" s="1"/>
  <c r="E34"/>
  <c r="F34" s="1"/>
  <c r="E35"/>
  <c r="F35" s="1"/>
  <c r="E36"/>
  <c r="F36" s="1"/>
  <c r="E37"/>
  <c r="F37" s="1"/>
  <c r="E30"/>
  <c r="F30" s="1"/>
  <c r="E28" i="15"/>
  <c r="F28" s="1"/>
  <c r="E29"/>
  <c r="F29" s="1"/>
  <c r="E30"/>
  <c r="F30" s="1"/>
  <c r="E31"/>
  <c r="F31" s="1"/>
  <c r="E32"/>
  <c r="F32" s="1"/>
  <c r="E33"/>
  <c r="F33" s="1"/>
  <c r="E34"/>
  <c r="F34" s="1"/>
  <c r="E27"/>
  <c r="F27" s="1"/>
  <c r="E27" i="13"/>
  <c r="F27" s="1"/>
  <c r="E28"/>
  <c r="F28" s="1"/>
  <c r="E29"/>
  <c r="F29" s="1"/>
  <c r="E30"/>
  <c r="F30" s="1"/>
  <c r="E31"/>
  <c r="F31" s="1"/>
  <c r="E32"/>
  <c r="F32" s="1"/>
  <c r="E33"/>
  <c r="F33" s="1"/>
  <c r="E34"/>
  <c r="F34" s="1"/>
  <c r="E26"/>
  <c r="F26" s="1"/>
  <c r="E27" i="11"/>
  <c r="F27" s="1"/>
  <c r="E28"/>
  <c r="F28" s="1"/>
  <c r="E29"/>
  <c r="F29" s="1"/>
  <c r="E30"/>
  <c r="F30" s="1"/>
  <c r="E31"/>
  <c r="F31" s="1"/>
  <c r="E32"/>
  <c r="F32" s="1"/>
  <c r="E33"/>
  <c r="F33" s="1"/>
  <c r="E34"/>
  <c r="F34" s="1"/>
  <c r="E35"/>
  <c r="F35" s="1"/>
  <c r="E26"/>
  <c r="F26" s="1"/>
  <c r="E28" i="8"/>
  <c r="F28" s="1"/>
  <c r="E29"/>
  <c r="F29" s="1"/>
  <c r="E30"/>
  <c r="F30" s="1"/>
  <c r="E31"/>
  <c r="F31" s="1"/>
  <c r="E32"/>
  <c r="F32" s="1"/>
  <c r="E33"/>
  <c r="F33" s="1"/>
  <c r="E34"/>
  <c r="F34" s="1"/>
  <c r="E27"/>
  <c r="F27" s="1"/>
  <c r="E28" i="5"/>
  <c r="F28" s="1"/>
  <c r="E29"/>
  <c r="F29" s="1"/>
  <c r="E30"/>
  <c r="F30" s="1"/>
  <c r="E31"/>
  <c r="F31" s="1"/>
  <c r="E32"/>
  <c r="F32" s="1"/>
  <c r="E33"/>
  <c r="F33" s="1"/>
  <c r="E34"/>
  <c r="F34" s="1"/>
  <c r="E35"/>
  <c r="F35" s="1"/>
  <c r="E36"/>
  <c r="F36" s="1"/>
  <c r="E37"/>
  <c r="F37" s="1"/>
  <c r="E27"/>
  <c r="F27" s="1"/>
  <c r="E27" i="4"/>
  <c r="H27" s="1"/>
  <c r="E28"/>
  <c r="H28" s="1"/>
  <c r="E29"/>
  <c r="H29" s="1"/>
  <c r="E30"/>
  <c r="H30" s="1"/>
  <c r="E31"/>
  <c r="H31" s="1"/>
  <c r="E32"/>
  <c r="H32" s="1"/>
  <c r="E33"/>
  <c r="H33" s="1"/>
  <c r="E34"/>
  <c r="H34" s="1"/>
  <c r="E35"/>
  <c r="H35" s="1"/>
  <c r="E36"/>
  <c r="H36" s="1"/>
  <c r="E26"/>
  <c r="D35" i="8"/>
  <c r="D37"/>
  <c r="D41" i="10"/>
  <c r="D38" i="5"/>
  <c r="D40" s="1"/>
  <c r="D38" i="16"/>
  <c r="D40" s="1"/>
  <c r="D35" i="14"/>
  <c r="D37"/>
  <c r="D37" i="4"/>
  <c r="D39" s="1"/>
  <c r="D35" i="3"/>
  <c r="D37" s="1"/>
  <c r="D36" i="11"/>
  <c r="D38"/>
  <c r="D35" i="15"/>
  <c r="D37" s="1"/>
  <c r="F40" i="19" l="1"/>
  <c r="F35" i="14"/>
  <c r="F37" s="1"/>
  <c r="F34" i="4"/>
  <c r="F30"/>
  <c r="F26"/>
  <c r="H26"/>
  <c r="G36"/>
  <c r="F36"/>
  <c r="F35"/>
  <c r="G35" s="1"/>
  <c r="G34"/>
  <c r="F33"/>
  <c r="G33" s="1"/>
  <c r="G30"/>
  <c r="G32"/>
  <c r="F31"/>
  <c r="G31" s="1"/>
  <c r="G28"/>
  <c r="F27"/>
  <c r="G27" s="1"/>
  <c r="G26"/>
  <c r="E35" i="3"/>
  <c r="E37" s="1"/>
  <c r="E34" i="23"/>
  <c r="E36" s="1"/>
  <c r="F37" i="22"/>
  <c r="F39" s="1"/>
  <c r="E37"/>
  <c r="E39" s="1"/>
  <c r="E37" i="21"/>
  <c r="E35" i="20"/>
  <c r="E37" s="1"/>
  <c r="E40" i="19"/>
  <c r="E38" i="16"/>
  <c r="E40" s="1"/>
  <c r="E35" i="15"/>
  <c r="E37" s="1"/>
  <c r="E35" i="14"/>
  <c r="E37" s="1"/>
  <c r="E36" i="13"/>
  <c r="E38" s="1"/>
  <c r="E36" i="11"/>
  <c r="E38" s="1"/>
  <c r="E39" i="10"/>
  <c r="E41" s="1"/>
  <c r="E35" i="8"/>
  <c r="E37" s="1"/>
  <c r="E38" i="5"/>
  <c r="E40" s="1"/>
  <c r="E37" i="4"/>
  <c r="E39" s="1"/>
  <c r="F32"/>
  <c r="F29"/>
  <c r="G29" s="1"/>
  <c r="F28"/>
  <c r="F36" i="11" l="1"/>
  <c r="F38" s="1"/>
  <c r="F38" i="5"/>
  <c r="F40" s="1"/>
  <c r="F37" i="4"/>
  <c r="F39" s="1"/>
  <c r="G37"/>
  <c r="G39" s="1"/>
  <c r="F37" i="21"/>
  <c r="F37" i="20"/>
  <c r="F38" i="16"/>
  <c r="F40" s="1"/>
  <c r="F35" i="15"/>
  <c r="F37" s="1"/>
  <c r="F36" i="13"/>
  <c r="F38" s="1"/>
  <c r="F39" i="10"/>
  <c r="F41" s="1"/>
  <c r="F35" i="8"/>
  <c r="F37" s="1"/>
  <c r="F35" i="3"/>
  <c r="F37" s="1"/>
  <c r="H37" i="4"/>
  <c r="H39" s="1"/>
  <c r="F34" i="23"/>
  <c r="F36" s="1"/>
</calcChain>
</file>

<file path=xl/sharedStrings.xml><?xml version="1.0" encoding="utf-8"?>
<sst xmlns="http://schemas.openxmlformats.org/spreadsheetml/2006/main" count="522" uniqueCount="102">
  <si>
    <t>Մեթոդիստ</t>
  </si>
  <si>
    <t>Բուժքույր</t>
  </si>
  <si>
    <t>Գ.Ալեքսանյան</t>
  </si>
  <si>
    <t>Հ.Հարությունյան</t>
  </si>
  <si>
    <t>Հ.Մկրտչյան</t>
  </si>
  <si>
    <t>Ա.Տիրային</t>
  </si>
  <si>
    <t>Ա.Կիրակոսյան</t>
  </si>
  <si>
    <t>Ա.Խաչատրյան</t>
  </si>
  <si>
    <t>Հ Ա Ս Տ Ի Ք Ա Ց ՈՒ Ց Ա Կ</t>
  </si>
  <si>
    <t>Հ/Հ</t>
  </si>
  <si>
    <t>Հաստիքի անվանում</t>
  </si>
  <si>
    <t>Տարեկան աշխատավարձ</t>
  </si>
  <si>
    <t>Տնօրեն</t>
  </si>
  <si>
    <t>Ուսմասվար</t>
  </si>
  <si>
    <t>Հաշվապահ</t>
  </si>
  <si>
    <t>Մարզիչ</t>
  </si>
  <si>
    <t>Հավաքարար</t>
  </si>
  <si>
    <t>Պահակ</t>
  </si>
  <si>
    <t>Ընդամենը աշխատավարձ</t>
  </si>
  <si>
    <t>Հավելավճար</t>
  </si>
  <si>
    <t>ԸՆԴԱՄԵՆԸ</t>
  </si>
  <si>
    <t>Համայնքապետարանի աշխատակազմի ֆիզկուլտուրայի և սպորտի բաժնի պետ</t>
  </si>
  <si>
    <t>Մ.Ղազարյան</t>
  </si>
  <si>
    <t>Համայնքապետարանի աշխատակազմի ֆինանսատնտեսագիտական բաժնի գլխավոր մասնագետ</t>
  </si>
  <si>
    <t>Ա.Ներսիսյան</t>
  </si>
  <si>
    <t>կ.տ</t>
  </si>
  <si>
    <t>Գործավարուհի</t>
  </si>
  <si>
    <t>Բանվոր</t>
  </si>
  <si>
    <t>Հնոցապահ</t>
  </si>
  <si>
    <t>Փոխտնօրեն</t>
  </si>
  <si>
    <t>Աշխատողների թվաքանակ  21</t>
  </si>
  <si>
    <t>Բուժ.քույր</t>
  </si>
  <si>
    <t>Աշխատողների թվաքանակ  27</t>
  </si>
  <si>
    <t>Գլխ.մասնագետ</t>
  </si>
  <si>
    <t>Համակարգչի օպերատոր</t>
  </si>
  <si>
    <t>Գրադարանավար</t>
  </si>
  <si>
    <t>Աշխատողների թվաքանակ  19</t>
  </si>
  <si>
    <t>Զենքի վարպետ</t>
  </si>
  <si>
    <t>Զենքի պահեստապետ</t>
  </si>
  <si>
    <t>Հանդերձապահ</t>
  </si>
  <si>
    <t>Աշխատողների թվաքանակ  26</t>
  </si>
  <si>
    <t>Տնտեսվար</t>
  </si>
  <si>
    <t>Հայաստանի Հանրապետության Շիրակի մարզի Գյումրի համայնքի</t>
  </si>
  <si>
    <t xml:space="preserve">Ամսական աշխատավարձ </t>
  </si>
  <si>
    <t>Արամ Սարգսյանի անվան խաղերի մանկապատանեկան  մարզադպրոց ՀՈԱԿ</t>
  </si>
  <si>
    <t>Ազատ ոճի ըմբշամարտի մանկապատանեկան մարզադպրոց ՀՈԱԿ</t>
  </si>
  <si>
    <t>Սամբո-ձյուդոյի մանկապատանեկան մարզադպրոց ՀՈԱԿ</t>
  </si>
  <si>
    <t>Հրաձգության մանկապատանեկան մարզադպրոց ՀՈԱԿ</t>
  </si>
  <si>
    <t>Յու.Վարդանյանի անվան ծանրամարտի մանկապատանեկան մարզադպրոց ՀՈԱԿ</t>
  </si>
  <si>
    <t>Ա.Ալեքսանյանի անվան հունա-հռոմեական ըմբշամարտի մանկապատանեկան մարզադպրոց ՀՈԱԿ</t>
  </si>
  <si>
    <t>Շախմատի մանկապատանեկան մարզադպրոց ՀՈԱԿ</t>
  </si>
  <si>
    <t>Աթլետիկայի մանկապատանեկան մարզադպրոց ՀՈԱԿ</t>
  </si>
  <si>
    <t>Բռնցքամարտի մանկապատանեկան մարզադպրոց ՀՈԱԿ</t>
  </si>
  <si>
    <t>Համալիր մանկապատանեկան մարզադպրոց ՀՈԱԿ</t>
  </si>
  <si>
    <t>Աշխատողների թվաքանակ  28</t>
  </si>
  <si>
    <t>Հաստիքային միավոր (դրույք)</t>
  </si>
  <si>
    <t>(ՀՀ դրամ)</t>
  </si>
  <si>
    <t>Լ.Հաշարյան</t>
  </si>
  <si>
    <t>Պաշտոնային դրույքաչափ</t>
  </si>
  <si>
    <t>Տնօրենի ժ/պ</t>
  </si>
  <si>
    <t>Տնօրեն ժ/պ</t>
  </si>
  <si>
    <t>Ս.Ունուսյան</t>
  </si>
  <si>
    <t>Աշխատողների թվաքանակ  24</t>
  </si>
  <si>
    <t>Է.Խաչատրյան</t>
  </si>
  <si>
    <t>Բարձրացում</t>
  </si>
  <si>
    <t>Ջրային մարզաձևերի մանկապատանեկան  մարզադպրոց ՀՈԱԿ</t>
  </si>
  <si>
    <t>Գործավար</t>
  </si>
  <si>
    <t>Քիմ.հականեխող</t>
  </si>
  <si>
    <t>Փականագործ</t>
  </si>
  <si>
    <t>Հնոցապան</t>
  </si>
  <si>
    <t>Ընդամենը</t>
  </si>
  <si>
    <t>Ս.Աղաբեկյան</t>
  </si>
  <si>
    <t>Ալեքսան Հակոբյանի անվան թենիսի և սեղանի թենիսի մանկապատանեկան                                        մարզադպրոց ՀՈԱԿ</t>
  </si>
  <si>
    <t>Գ.Սուվարյան</t>
  </si>
  <si>
    <t>Պարի և սպորտային պարի մասնագիտացված մանկապատանեկան մարզադպրոց ՀՈԱԿ</t>
  </si>
  <si>
    <t>Աշխատողների թվաքանակ  14</t>
  </si>
  <si>
    <t>Գեղ.ղեկավար</t>
  </si>
  <si>
    <t xml:space="preserve">              Մ.Մամյան</t>
  </si>
  <si>
    <t>Մարմնամարզական մարզաձևերի մանկապատանեկան մարզադպրոց ՀՈԱԿ</t>
  </si>
  <si>
    <t>Աշխատողների թվաքանակ  30</t>
  </si>
  <si>
    <t>Դաշնակահար</t>
  </si>
  <si>
    <t>Խ.Երանոսյան</t>
  </si>
  <si>
    <t>&lt;&lt;Տ.Պետրոսյանի անվան շախմատի մանկապատանեկան  մարզադպրոց ՀՈԱԿ&gt;&gt;</t>
  </si>
  <si>
    <t xml:space="preserve"> Տնօրեն</t>
  </si>
  <si>
    <t>Ա.Գրիգորյան</t>
  </si>
  <si>
    <t>Վ.Մնացականյան</t>
  </si>
  <si>
    <t>ՍՊՈՐՏ</t>
  </si>
  <si>
    <t xml:space="preserve">ՀԱՎԵԼՎԱԾ N 20                                                                                  Հայաստանի Հանրապետության Շիրակի մարզի Գյումրի համայնքի ավագանու 2022 թվականի               -ը  դեկտեմբերի                                                                                                        N                 որոշման                         </t>
  </si>
  <si>
    <t xml:space="preserve">ՀԱՎԵԼՎԱԾ N 21                                                             Հայաստանի Հանրապետության Շիրակի մարզի Գյումրի համայնքի ավագանու 2022 թվականի               -ը   դեկտեմբերի                                                                                                         N                 որոշման                         </t>
  </si>
  <si>
    <t xml:space="preserve">ՀԱՎԵԼՎԱԾ N 22                                                                           Հայաստանի Հանրապետության Շիրակի մարզի Գյումրի համայնքի ավագանու 2022 թվականի               -ը  դեկտեմբերի                                                                                                          N                 որոշման                         </t>
  </si>
  <si>
    <t xml:space="preserve">ՀԱՎԵԼՎԱԾ N 23                                                                       Հայաստանի Հանրապետության Շիրակի մարզի Գյումրի համայնքի ավագանու 2022 թվականի                -ը  դեկտեմբերի                                                                                                          N                 որոշման                         </t>
  </si>
  <si>
    <t xml:space="preserve">ՀԱՎԵԼՎԱԾ 24                                                                                             Հայաստանի Հանրապետության Շիրակի մարզի Գյումրի համայնքի ավագանու 2022 թվականի              -ը  դեկտեմբերի                                                                                                             N                որոշման                         </t>
  </si>
  <si>
    <t xml:space="preserve">      ՀԱՎԵԼՎԱԾ 25                                                                              Հայաստանի Հանրապետության Շիրակի մարզի Գյումրի համայնքի ավագանու 2022 թվականի                  -ը  դեկտեմբերի                                                                                                        N               որոշման                         </t>
  </si>
  <si>
    <t xml:space="preserve">ՀԱՎԵԼՎԱԾ N 26                                                                                    Հայաստանի Հանրապետության Շիրակի մարզի Գյումրի համայնքի ավագանու 2022 թվականի                -ը  դեկտեմբերի                                                                                                         N                 որոշման                         </t>
  </si>
  <si>
    <t xml:space="preserve">ՀԱՎԵԼՎԱԾ N 27                                                                    Հայաստանի Հանրապետության Շիրակի մարզի Գյումրի համայնքի ավագանու 2022 թվականի      -ը  դեկտեմբերի                                                                                                           N                 որոշման                         </t>
  </si>
  <si>
    <t xml:space="preserve">ՀԱՎԵԼՎԱԾ N 28                                                                             Հայաստանի Հանրապետության Շիրակի մարզի Գյումրի համայնքի ավագանու 2022 թվականի                -ը  դեկտեմբերի                                                                                                          N                 որոշման                         </t>
  </si>
  <si>
    <t xml:space="preserve">ՀԱՎԵԼՎԱԾ N 29                                                                            Հայաստանի Հանրապետության Շիրակի մարզի Գյումրի համայնքի ավագանու 2022 թվականի         -ը  դեկտեմբերի                                                                                                         N                որոշման                         </t>
  </si>
  <si>
    <t xml:space="preserve">ՀԱՎԵԼՎԱԾ N 30                                                                       Հայաստանի Հանրապետության Շիրակի մարզի Գյումրի համայնքի ավագանու 2022 թվականի           -ը   դեկտեմբերի                                                                                                          N                 որոշման                         </t>
  </si>
  <si>
    <t xml:space="preserve">ՀԱՎԵԼՎԱԾ N 31                                                                            Հայաստանի Հանրապետության Շիրակի մարզի Գյումրի համայնքի ավագանու 2022 թվականի                -ը  դեկտեմբերի                                                                                                   N                որոշման                         </t>
  </si>
  <si>
    <t xml:space="preserve">ՀԱՎԵԼՎԱԾ N 32                                                                           Հայաստանի Հանրապետության Շիրակի մարզի Գյումրի համայնքի ավագանու 2022 թվականի            -ը դեկտեմբերի                                                                                                          N                 որոշման                         </t>
  </si>
  <si>
    <t xml:space="preserve">ՀԱՎԵԼՎԱԾ N 33                                                                   Հայաստանի Հանրապետության Շիրակի մարզի Գյումրի համայնքի ավագանու 2022 թվականի                  -ը  դեկտեմբերի                                                                                                          N                 որոշման                         </t>
  </si>
  <si>
    <t xml:space="preserve">ՀԱՎԵԼՎԱԾ N 34                                                                                Հայաստանի Հանրապետության Շիրակի մարզի Գյումրի համայնքի ավագանու 2022 թվականի              -ը  դեկտեմբերի                                                                                                          N                 որոշման                         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</si>
</sst>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b/>
      <sz val="12"/>
      <name val="Times Armenian"/>
      <family val="1"/>
    </font>
    <font>
      <b/>
      <sz val="12"/>
      <name val="Arial Armenian"/>
      <family val="2"/>
    </font>
    <font>
      <sz val="12"/>
      <name val="Arial Armenian"/>
      <family val="2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1"/>
      <name val="GHEA Grapalat"/>
      <family val="3"/>
    </font>
    <font>
      <sz val="11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12"/>
      <name val="GHEA Grapalat"/>
      <family val="3"/>
    </font>
    <font>
      <b/>
      <u/>
      <sz val="12"/>
      <name val="GHEA Grapalat"/>
      <family val="3"/>
    </font>
    <font>
      <b/>
      <sz val="10"/>
      <name val="GHEA Grapalat"/>
      <family val="3"/>
    </font>
    <font>
      <b/>
      <vertAlign val="superscript"/>
      <sz val="12"/>
      <name val="GHEA Grapalat"/>
      <family val="3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3" fillId="0" borderId="0" xfId="0" applyFont="1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left" indent="2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right" vertical="top" wrapText="1"/>
    </xf>
    <xf numFmtId="0" fontId="8" fillId="0" borderId="4" xfId="0" applyFont="1" applyBorder="1" applyAlignment="1">
      <alignment horizontal="justify" vertical="top" wrapText="1"/>
    </xf>
    <xf numFmtId="0" fontId="8" fillId="0" borderId="4" xfId="0" applyFont="1" applyBorder="1" applyAlignment="1">
      <alignment horizontal="center" vertical="top" wrapText="1"/>
    </xf>
    <xf numFmtId="3" fontId="8" fillId="0" borderId="4" xfId="0" applyNumberFormat="1" applyFont="1" applyBorder="1" applyAlignment="1">
      <alignment horizontal="center" vertical="top" wrapText="1"/>
    </xf>
    <xf numFmtId="3" fontId="15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horizontal="right" vertical="top" wrapText="1"/>
    </xf>
    <xf numFmtId="0" fontId="8" fillId="0" borderId="5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top" wrapText="1"/>
    </xf>
    <xf numFmtId="3" fontId="8" fillId="0" borderId="5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justify" vertical="top" wrapText="1"/>
    </xf>
    <xf numFmtId="0" fontId="9" fillId="0" borderId="5" xfId="0" applyFont="1" applyBorder="1" applyAlignment="1">
      <alignment horizontal="justify" vertical="top" wrapText="1"/>
    </xf>
    <xf numFmtId="0" fontId="9" fillId="0" borderId="5" xfId="0" applyFont="1" applyBorder="1" applyAlignment="1">
      <alignment horizontal="center" vertical="top" wrapText="1"/>
    </xf>
    <xf numFmtId="3" fontId="7" fillId="0" borderId="5" xfId="0" applyNumberFormat="1" applyFont="1" applyBorder="1" applyAlignment="1">
      <alignment horizontal="center" vertical="top" wrapText="1"/>
    </xf>
    <xf numFmtId="0" fontId="9" fillId="0" borderId="6" xfId="0" applyFont="1" applyBorder="1"/>
    <xf numFmtId="3" fontId="7" fillId="0" borderId="6" xfId="0" applyNumberFormat="1" applyFont="1" applyBorder="1" applyAlignment="1">
      <alignment horizontal="center"/>
    </xf>
    <xf numFmtId="0" fontId="9" fillId="0" borderId="7" xfId="0" applyFont="1" applyBorder="1"/>
    <xf numFmtId="0" fontId="9" fillId="0" borderId="8" xfId="0" applyFont="1" applyBorder="1"/>
    <xf numFmtId="0" fontId="9" fillId="0" borderId="9" xfId="0" applyFont="1" applyBorder="1" applyAlignment="1">
      <alignment horizontal="center"/>
    </xf>
    <xf numFmtId="3" fontId="7" fillId="0" borderId="7" xfId="0" applyNumberFormat="1" applyFont="1" applyBorder="1" applyAlignment="1">
      <alignment horizontal="center"/>
    </xf>
    <xf numFmtId="3" fontId="7" fillId="0" borderId="10" xfId="0" applyNumberFormat="1" applyFont="1" applyBorder="1" applyAlignment="1">
      <alignment horizontal="center"/>
    </xf>
    <xf numFmtId="0" fontId="9" fillId="0" borderId="0" xfId="0" applyFont="1"/>
    <xf numFmtId="49" fontId="9" fillId="0" borderId="0" xfId="0" applyNumberFormat="1" applyFont="1" applyAlignment="1">
      <alignment wrapText="1"/>
    </xf>
    <xf numFmtId="0" fontId="11" fillId="0" borderId="0" xfId="0" applyFont="1" applyAlignment="1">
      <alignment wrapText="1"/>
    </xf>
    <xf numFmtId="0" fontId="9" fillId="0" borderId="0" xfId="0" applyFont="1" applyBorder="1"/>
    <xf numFmtId="0" fontId="14" fillId="0" borderId="0" xfId="0" applyFont="1" applyAlignment="1">
      <alignment horizontal="center"/>
    </xf>
    <xf numFmtId="0" fontId="8" fillId="0" borderId="11" xfId="0" applyFont="1" applyBorder="1" applyAlignment="1">
      <alignment horizontal="right" vertical="top" wrapText="1"/>
    </xf>
    <xf numFmtId="0" fontId="8" fillId="0" borderId="12" xfId="0" applyFont="1" applyBorder="1" applyAlignment="1">
      <alignment horizontal="right" vertical="top" wrapText="1"/>
    </xf>
    <xf numFmtId="0" fontId="11" fillId="0" borderId="12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top" wrapText="1"/>
    </xf>
    <xf numFmtId="3" fontId="7" fillId="0" borderId="13" xfId="0" applyNumberFormat="1" applyFont="1" applyBorder="1" applyAlignment="1">
      <alignment horizontal="center" vertical="top"/>
    </xf>
    <xf numFmtId="0" fontId="9" fillId="0" borderId="12" xfId="0" applyFont="1" applyBorder="1"/>
    <xf numFmtId="0" fontId="9" fillId="0" borderId="5" xfId="0" applyFont="1" applyBorder="1"/>
    <xf numFmtId="3" fontId="7" fillId="0" borderId="5" xfId="0" applyNumberFormat="1" applyFont="1" applyBorder="1" applyAlignment="1">
      <alignment horizontal="center"/>
    </xf>
    <xf numFmtId="0" fontId="9" fillId="0" borderId="3" xfId="0" applyFont="1" applyBorder="1"/>
    <xf numFmtId="0" fontId="9" fillId="0" borderId="14" xfId="0" applyFont="1" applyBorder="1"/>
    <xf numFmtId="3" fontId="7" fillId="0" borderId="15" xfId="0" applyNumberFormat="1" applyFont="1" applyBorder="1" applyAlignment="1">
      <alignment horizontal="center"/>
    </xf>
    <xf numFmtId="0" fontId="11" fillId="0" borderId="0" xfId="0" applyFont="1" applyBorder="1"/>
    <xf numFmtId="0" fontId="12" fillId="0" borderId="0" xfId="0" applyFont="1" applyAlignment="1">
      <alignment horizontal="left"/>
    </xf>
    <xf numFmtId="3" fontId="7" fillId="0" borderId="16" xfId="0" applyNumberFormat="1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/>
    <xf numFmtId="0" fontId="8" fillId="0" borderId="5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13" fillId="0" borderId="0" xfId="0" applyFont="1" applyAlignment="1">
      <alignment horizontal="left" wrapText="1"/>
    </xf>
    <xf numFmtId="0" fontId="9" fillId="0" borderId="14" xfId="0" applyFont="1" applyBorder="1" applyAlignment="1">
      <alignment horizontal="center"/>
    </xf>
    <xf numFmtId="3" fontId="7" fillId="0" borderId="14" xfId="0" applyNumberFormat="1" applyFont="1" applyBorder="1" applyAlignment="1">
      <alignment horizontal="center"/>
    </xf>
    <xf numFmtId="0" fontId="9" fillId="0" borderId="0" xfId="0" applyFont="1" applyBorder="1" applyAlignment="1"/>
    <xf numFmtId="0" fontId="12" fillId="0" borderId="0" xfId="0" applyFont="1" applyAlignment="1"/>
    <xf numFmtId="3" fontId="7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8" fillId="0" borderId="11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8" fillId="0" borderId="6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/>
    </xf>
    <xf numFmtId="3" fontId="7" fillId="0" borderId="8" xfId="0" applyNumberFormat="1" applyFont="1" applyBorder="1" applyAlignment="1">
      <alignment horizontal="center"/>
    </xf>
    <xf numFmtId="0" fontId="8" fillId="0" borderId="17" xfId="0" applyFont="1" applyBorder="1" applyAlignment="1">
      <alignment horizontal="right" vertical="top" wrapText="1"/>
    </xf>
    <xf numFmtId="0" fontId="7" fillId="0" borderId="18" xfId="0" applyFont="1" applyBorder="1" applyAlignment="1">
      <alignment horizontal="center" vertical="top" wrapText="1"/>
    </xf>
    <xf numFmtId="0" fontId="9" fillId="0" borderId="9" xfId="0" applyFont="1" applyBorder="1"/>
    <xf numFmtId="0" fontId="9" fillId="0" borderId="19" xfId="0" applyFont="1" applyBorder="1"/>
    <xf numFmtId="0" fontId="7" fillId="0" borderId="6" xfId="0" applyFont="1" applyBorder="1"/>
    <xf numFmtId="0" fontId="7" fillId="0" borderId="9" xfId="0" applyFont="1" applyBorder="1" applyAlignment="1">
      <alignment horizontal="center"/>
    </xf>
    <xf numFmtId="3" fontId="8" fillId="0" borderId="6" xfId="0" applyNumberFormat="1" applyFont="1" applyBorder="1" applyAlignment="1">
      <alignment horizontal="center" vertical="top" wrapText="1"/>
    </xf>
    <xf numFmtId="0" fontId="8" fillId="0" borderId="6" xfId="0" applyFont="1" applyBorder="1" applyAlignment="1">
      <alignment horizontal="right" vertical="top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top" wrapText="1"/>
    </xf>
    <xf numFmtId="0" fontId="9" fillId="0" borderId="20" xfId="0" applyFont="1" applyBorder="1"/>
    <xf numFmtId="0" fontId="9" fillId="0" borderId="21" xfId="0" applyFont="1" applyBorder="1"/>
    <xf numFmtId="0" fontId="8" fillId="0" borderId="22" xfId="0" applyFont="1" applyBorder="1" applyAlignment="1">
      <alignment horizontal="center" vertical="top" wrapText="1"/>
    </xf>
    <xf numFmtId="0" fontId="9" fillId="0" borderId="22" xfId="0" applyFont="1" applyBorder="1" applyAlignment="1">
      <alignment horizontal="center" vertical="top" wrapText="1"/>
    </xf>
    <xf numFmtId="0" fontId="9" fillId="0" borderId="23" xfId="0" applyFont="1" applyBorder="1"/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/>
    </xf>
    <xf numFmtId="3" fontId="7" fillId="0" borderId="21" xfId="0" applyNumberFormat="1" applyFont="1" applyBorder="1" applyAlignment="1">
      <alignment horizontal="center"/>
    </xf>
    <xf numFmtId="3" fontId="7" fillId="0" borderId="24" xfId="0" applyNumberFormat="1" applyFont="1" applyBorder="1" applyAlignment="1">
      <alignment horizontal="center"/>
    </xf>
    <xf numFmtId="3" fontId="16" fillId="0" borderId="4" xfId="0" applyNumberFormat="1" applyFont="1" applyBorder="1" applyAlignment="1">
      <alignment horizontal="center"/>
    </xf>
    <xf numFmtId="3" fontId="7" fillId="0" borderId="9" xfId="0" applyNumberFormat="1" applyFont="1" applyBorder="1" applyAlignment="1">
      <alignment horizontal="center"/>
    </xf>
    <xf numFmtId="0" fontId="8" fillId="0" borderId="19" xfId="0" applyFont="1" applyBorder="1" applyAlignment="1">
      <alignment horizontal="right" vertical="top" wrapText="1"/>
    </xf>
    <xf numFmtId="0" fontId="8" fillId="0" borderId="6" xfId="0" applyFont="1" applyBorder="1" applyAlignment="1">
      <alignment horizontal="justify" vertical="top" wrapText="1"/>
    </xf>
    <xf numFmtId="0" fontId="7" fillId="0" borderId="0" xfId="0" applyFont="1"/>
    <xf numFmtId="0" fontId="9" fillId="0" borderId="0" xfId="0" applyFont="1" applyAlignment="1">
      <alignment wrapText="1"/>
    </xf>
    <xf numFmtId="3" fontId="8" fillId="0" borderId="25" xfId="0" applyNumberFormat="1" applyFont="1" applyBorder="1" applyAlignment="1">
      <alignment horizontal="center" vertical="top" wrapText="1"/>
    </xf>
    <xf numFmtId="3" fontId="7" fillId="0" borderId="26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 vertical="top" wrapText="1"/>
    </xf>
    <xf numFmtId="3" fontId="9" fillId="0" borderId="6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3" fontId="16" fillId="0" borderId="4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7" fillId="0" borderId="18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49" fontId="9" fillId="0" borderId="0" xfId="0" applyNumberFormat="1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28" xfId="0" applyFont="1" applyBorder="1" applyAlignment="1">
      <alignment horizontal="center"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51"/>
  <sheetViews>
    <sheetView workbookViewId="0">
      <selection activeCell="D2" sqref="D2:F8"/>
    </sheetView>
  </sheetViews>
  <sheetFormatPr defaultRowHeight="12.75"/>
  <cols>
    <col min="1" max="1" width="6.42578125" customWidth="1"/>
    <col min="2" max="2" width="31.7109375" customWidth="1"/>
    <col min="3" max="3" width="18.28515625" customWidth="1"/>
    <col min="4" max="4" width="16.28515625" customWidth="1"/>
    <col min="5" max="5" width="17.7109375" customWidth="1"/>
    <col min="6" max="6" width="17.85546875" customWidth="1"/>
    <col min="7" max="7" width="1" hidden="1" customWidth="1"/>
  </cols>
  <sheetData>
    <row r="2" spans="1:7" ht="12.75" customHeight="1">
      <c r="D2" s="125" t="s">
        <v>94</v>
      </c>
      <c r="E2" s="125"/>
      <c r="F2" s="125"/>
    </row>
    <row r="3" spans="1:7" ht="12.75" customHeight="1">
      <c r="D3" s="125"/>
      <c r="E3" s="125"/>
      <c r="F3" s="125"/>
    </row>
    <row r="4" spans="1:7" ht="12.75" customHeight="1">
      <c r="D4" s="125"/>
      <c r="E4" s="125"/>
      <c r="F4" s="125"/>
    </row>
    <row r="5" spans="1:7" ht="12.75" customHeight="1">
      <c r="D5" s="125"/>
      <c r="E5" s="125"/>
      <c r="F5" s="125"/>
    </row>
    <row r="6" spans="1:7" ht="12.75" customHeight="1">
      <c r="D6" s="125"/>
      <c r="E6" s="125"/>
      <c r="F6" s="125"/>
    </row>
    <row r="7" spans="1:7" ht="12.75" customHeight="1">
      <c r="D7" s="125"/>
      <c r="E7" s="125"/>
      <c r="F7" s="125"/>
    </row>
    <row r="8" spans="1:7" ht="12.75" customHeight="1">
      <c r="D8" s="125"/>
      <c r="E8" s="125"/>
      <c r="F8" s="125"/>
    </row>
    <row r="10" spans="1:7" ht="12.75" customHeight="1">
      <c r="A10" s="8"/>
      <c r="B10" s="8"/>
      <c r="C10" s="8"/>
      <c r="D10" s="91"/>
      <c r="E10" s="91"/>
      <c r="F10" s="91"/>
      <c r="G10" s="91"/>
    </row>
    <row r="11" spans="1:7" ht="17.25">
      <c r="A11" s="9"/>
      <c r="B11" s="8"/>
      <c r="C11" s="8"/>
      <c r="D11" s="92"/>
      <c r="E11" s="92"/>
      <c r="F11" s="92"/>
      <c r="G11" s="8"/>
    </row>
    <row r="12" spans="1:7" ht="17.25">
      <c r="A12" s="9"/>
      <c r="B12" s="8"/>
      <c r="C12" s="8"/>
      <c r="D12" s="8"/>
      <c r="E12" s="8"/>
      <c r="F12" s="8"/>
      <c r="G12" s="8"/>
    </row>
    <row r="13" spans="1:7" ht="16.5" customHeight="1">
      <c r="A13" s="8"/>
      <c r="B13" s="133" t="s">
        <v>8</v>
      </c>
      <c r="C13" s="133"/>
      <c r="D13" s="133"/>
      <c r="E13" s="133"/>
      <c r="F13" s="8"/>
      <c r="G13" s="8"/>
    </row>
    <row r="14" spans="1:7" ht="17.25">
      <c r="A14" s="10"/>
      <c r="B14" s="8"/>
      <c r="C14" s="8"/>
      <c r="D14" s="8"/>
      <c r="E14" s="8"/>
      <c r="F14" s="8"/>
      <c r="G14" s="8"/>
    </row>
    <row r="15" spans="1:7" ht="15.75" customHeight="1">
      <c r="A15" s="8"/>
      <c r="B15" s="134" t="s">
        <v>42</v>
      </c>
      <c r="C15" s="134"/>
      <c r="D15" s="134"/>
      <c r="E15" s="134"/>
      <c r="F15" s="134"/>
      <c r="G15" s="8"/>
    </row>
    <row r="16" spans="1:7" ht="17.25">
      <c r="A16" s="10"/>
      <c r="B16" s="8"/>
      <c r="C16" s="8"/>
      <c r="D16" s="8"/>
      <c r="E16" s="8"/>
      <c r="F16" s="8"/>
      <c r="G16" s="8"/>
    </row>
    <row r="17" spans="1:7" ht="35.25" customHeight="1">
      <c r="A17" s="10"/>
      <c r="B17" s="127" t="s">
        <v>48</v>
      </c>
      <c r="C17" s="127"/>
      <c r="D17" s="127"/>
      <c r="E17" s="127"/>
      <c r="F17" s="127"/>
      <c r="G17" s="8"/>
    </row>
    <row r="18" spans="1:7" ht="19.5">
      <c r="A18" s="8"/>
      <c r="B18" s="8"/>
      <c r="C18" s="8"/>
      <c r="D18" s="40"/>
      <c r="E18" s="40"/>
      <c r="F18" s="8"/>
      <c r="G18" s="8"/>
    </row>
    <row r="19" spans="1:7" ht="17.25">
      <c r="A19" s="10"/>
      <c r="B19" s="8"/>
      <c r="C19" s="8"/>
      <c r="D19" s="8"/>
      <c r="E19" s="8"/>
      <c r="F19" s="8"/>
      <c r="G19" s="8"/>
    </row>
    <row r="20" spans="1:7" ht="14.25">
      <c r="A20" s="11"/>
      <c r="B20" s="8"/>
      <c r="C20" s="8"/>
      <c r="D20" s="8"/>
      <c r="E20" s="8"/>
      <c r="F20" s="8"/>
      <c r="G20" s="8"/>
    </row>
    <row r="21" spans="1:7" ht="14.25">
      <c r="A21" s="8"/>
      <c r="B21" s="128" t="s">
        <v>62</v>
      </c>
      <c r="C21" s="128"/>
      <c r="D21" s="128"/>
      <c r="E21" s="128"/>
      <c r="F21" s="8"/>
      <c r="G21" s="8"/>
    </row>
    <row r="22" spans="1:7" ht="14.25">
      <c r="A22" s="12"/>
      <c r="B22" s="8"/>
      <c r="C22" s="8"/>
      <c r="D22" s="8"/>
      <c r="E22" s="8"/>
      <c r="F22" s="8"/>
      <c r="G22" s="8"/>
    </row>
    <row r="23" spans="1:7" ht="18" thickBot="1">
      <c r="A23" s="10"/>
      <c r="B23" s="8"/>
      <c r="C23" s="8"/>
      <c r="D23" s="8"/>
      <c r="E23" s="8"/>
      <c r="F23" s="8"/>
      <c r="G23" s="8"/>
    </row>
    <row r="24" spans="1:7" ht="30" customHeight="1">
      <c r="A24" s="129" t="s">
        <v>9</v>
      </c>
      <c r="B24" s="129" t="s">
        <v>10</v>
      </c>
      <c r="C24" s="72" t="s">
        <v>58</v>
      </c>
      <c r="D24" s="131" t="s">
        <v>55</v>
      </c>
      <c r="E24" s="14" t="s">
        <v>43</v>
      </c>
      <c r="F24" s="13" t="s">
        <v>11</v>
      </c>
      <c r="G24" s="8"/>
    </row>
    <row r="25" spans="1:7" ht="20.25" customHeight="1" thickBot="1">
      <c r="A25" s="130"/>
      <c r="B25" s="130"/>
      <c r="C25" s="15" t="s">
        <v>56</v>
      </c>
      <c r="D25" s="132"/>
      <c r="E25" s="15" t="s">
        <v>56</v>
      </c>
      <c r="F25" s="15" t="s">
        <v>56</v>
      </c>
      <c r="G25" s="8"/>
    </row>
    <row r="26" spans="1:7" s="5" customFormat="1" ht="16.5">
      <c r="A26" s="41">
        <v>1</v>
      </c>
      <c r="B26" s="17" t="s">
        <v>12</v>
      </c>
      <c r="C26" s="19">
        <v>121000</v>
      </c>
      <c r="D26" s="18">
        <v>1</v>
      </c>
      <c r="E26" s="19">
        <f>SUM(D26*C26)</f>
        <v>121000</v>
      </c>
      <c r="F26" s="20">
        <f>SUM(E26*12)</f>
        <v>1452000</v>
      </c>
      <c r="G26" s="7"/>
    </row>
    <row r="27" spans="1:7" s="5" customFormat="1" ht="16.5">
      <c r="A27" s="41">
        <v>2</v>
      </c>
      <c r="B27" s="17" t="s">
        <v>29</v>
      </c>
      <c r="C27" s="19">
        <v>110000</v>
      </c>
      <c r="D27" s="18">
        <v>1</v>
      </c>
      <c r="E27" s="19">
        <f t="shared" ref="E27:E34" si="0">SUM(D27*C27)</f>
        <v>110000</v>
      </c>
      <c r="F27" s="20">
        <f t="shared" ref="F27:F36" si="1">SUM(E27*12)</f>
        <v>1320000</v>
      </c>
      <c r="G27" s="7"/>
    </row>
    <row r="28" spans="1:7" s="5" customFormat="1" ht="16.5">
      <c r="A28" s="41">
        <v>3</v>
      </c>
      <c r="B28" s="22" t="s">
        <v>13</v>
      </c>
      <c r="C28" s="24">
        <v>110000</v>
      </c>
      <c r="D28" s="23">
        <v>1</v>
      </c>
      <c r="E28" s="19">
        <f t="shared" si="0"/>
        <v>110000</v>
      </c>
      <c r="F28" s="20">
        <f t="shared" si="1"/>
        <v>1320000</v>
      </c>
      <c r="G28" s="7"/>
    </row>
    <row r="29" spans="1:7" s="5" customFormat="1" ht="16.5">
      <c r="A29" s="41">
        <v>4</v>
      </c>
      <c r="B29" s="22" t="s">
        <v>14</v>
      </c>
      <c r="C29" s="24">
        <v>104500</v>
      </c>
      <c r="D29" s="23">
        <v>1</v>
      </c>
      <c r="E29" s="19">
        <f t="shared" si="0"/>
        <v>104500</v>
      </c>
      <c r="F29" s="20">
        <f t="shared" si="1"/>
        <v>1254000</v>
      </c>
      <c r="G29" s="7"/>
    </row>
    <row r="30" spans="1:7" s="5" customFormat="1" ht="16.5">
      <c r="A30" s="41">
        <v>5</v>
      </c>
      <c r="B30" s="22" t="s">
        <v>0</v>
      </c>
      <c r="C30" s="24">
        <v>104500</v>
      </c>
      <c r="D30" s="23">
        <v>1</v>
      </c>
      <c r="E30" s="19">
        <f t="shared" si="0"/>
        <v>104500</v>
      </c>
      <c r="F30" s="20">
        <f t="shared" si="1"/>
        <v>1254000</v>
      </c>
      <c r="G30" s="7"/>
    </row>
    <row r="31" spans="1:7" s="5" customFormat="1" ht="16.5">
      <c r="A31" s="41">
        <v>6</v>
      </c>
      <c r="B31" s="22" t="s">
        <v>15</v>
      </c>
      <c r="C31" s="24">
        <v>104500</v>
      </c>
      <c r="D31" s="23">
        <v>15</v>
      </c>
      <c r="E31" s="19">
        <f t="shared" si="0"/>
        <v>1567500</v>
      </c>
      <c r="F31" s="20">
        <f t="shared" si="1"/>
        <v>18810000</v>
      </c>
      <c r="G31" s="7"/>
    </row>
    <row r="32" spans="1:7" s="5" customFormat="1" ht="16.5">
      <c r="A32" s="41">
        <v>7</v>
      </c>
      <c r="B32" s="22" t="s">
        <v>1</v>
      </c>
      <c r="C32" s="24">
        <v>104500</v>
      </c>
      <c r="D32" s="23">
        <v>1</v>
      </c>
      <c r="E32" s="19">
        <f t="shared" si="0"/>
        <v>104500</v>
      </c>
      <c r="F32" s="20">
        <f t="shared" si="1"/>
        <v>1254000</v>
      </c>
      <c r="G32" s="7"/>
    </row>
    <row r="33" spans="1:7" s="5" customFormat="1" ht="16.5">
      <c r="A33" s="41">
        <v>8</v>
      </c>
      <c r="B33" s="22" t="s">
        <v>16</v>
      </c>
      <c r="C33" s="24">
        <v>104000</v>
      </c>
      <c r="D33" s="23">
        <v>3</v>
      </c>
      <c r="E33" s="19">
        <f t="shared" si="0"/>
        <v>312000</v>
      </c>
      <c r="F33" s="20">
        <f t="shared" si="1"/>
        <v>3744000</v>
      </c>
      <c r="G33" s="7"/>
    </row>
    <row r="34" spans="1:7" s="5" customFormat="1" ht="16.5">
      <c r="A34" s="41">
        <v>9</v>
      </c>
      <c r="B34" s="22" t="s">
        <v>17</v>
      </c>
      <c r="C34" s="24">
        <v>104000</v>
      </c>
      <c r="D34" s="23">
        <v>2</v>
      </c>
      <c r="E34" s="19">
        <f t="shared" si="0"/>
        <v>208000</v>
      </c>
      <c r="F34" s="20">
        <f t="shared" si="1"/>
        <v>2496000</v>
      </c>
      <c r="G34" s="7"/>
    </row>
    <row r="35" spans="1:7" s="6" customFormat="1" ht="15.75" customHeight="1">
      <c r="A35" s="43"/>
      <c r="B35" s="26" t="s">
        <v>18</v>
      </c>
      <c r="C35" s="26"/>
      <c r="D35" s="44">
        <f>SUM(D21:D34)</f>
        <v>26</v>
      </c>
      <c r="E35" s="28">
        <f>SUM(E26:E34)</f>
        <v>2742000</v>
      </c>
      <c r="F35" s="45">
        <f>SUM(F26:F34)</f>
        <v>32904000</v>
      </c>
      <c r="G35" s="9"/>
    </row>
    <row r="36" spans="1:7" s="6" customFormat="1" ht="15.75" customHeight="1" thickBot="1">
      <c r="A36" s="74"/>
      <c r="B36" s="29" t="s">
        <v>19</v>
      </c>
      <c r="C36" s="29"/>
      <c r="D36" s="75"/>
      <c r="E36" s="30">
        <v>100000</v>
      </c>
      <c r="F36" s="20">
        <f t="shared" si="1"/>
        <v>1200000</v>
      </c>
      <c r="G36" s="9"/>
    </row>
    <row r="37" spans="1:7" s="6" customFormat="1" ht="15.75" customHeight="1" thickBot="1">
      <c r="A37" s="31"/>
      <c r="B37" s="32" t="s">
        <v>20</v>
      </c>
      <c r="C37" s="73"/>
      <c r="D37" s="76">
        <f>SUM(D35)</f>
        <v>26</v>
      </c>
      <c r="E37" s="34">
        <f>SUM(E35:E36)</f>
        <v>2842000</v>
      </c>
      <c r="F37" s="34">
        <f t="shared" ref="F37" si="2">SUM(F35:F36)</f>
        <v>34104000</v>
      </c>
      <c r="G37" s="9"/>
    </row>
    <row r="38" spans="1:7" s="6" customFormat="1" ht="15.75" customHeight="1">
      <c r="A38" s="39"/>
      <c r="B38" s="39"/>
      <c r="C38" s="39"/>
      <c r="D38" s="90"/>
      <c r="E38" s="89"/>
      <c r="F38" s="89"/>
      <c r="G38" s="9"/>
    </row>
    <row r="39" spans="1:7" s="6" customFormat="1" ht="15.75" customHeight="1">
      <c r="A39" s="39"/>
      <c r="B39" s="124"/>
      <c r="C39" s="124"/>
      <c r="D39" s="124"/>
      <c r="E39" s="124"/>
      <c r="F39" s="124"/>
      <c r="G39" s="9"/>
    </row>
    <row r="40" spans="1:7" ht="17.25">
      <c r="A40" s="36"/>
      <c r="B40" s="124"/>
      <c r="C40" s="124"/>
      <c r="D40" s="124"/>
      <c r="E40" s="124"/>
      <c r="F40" s="124"/>
      <c r="G40" s="8"/>
    </row>
    <row r="41" spans="1:7" ht="40.5" customHeight="1">
      <c r="A41" s="36"/>
      <c r="B41" s="126" t="s">
        <v>21</v>
      </c>
      <c r="C41" s="126"/>
      <c r="D41" s="38"/>
      <c r="E41" s="36"/>
      <c r="F41" s="36" t="s">
        <v>22</v>
      </c>
      <c r="G41" s="8"/>
    </row>
    <row r="42" spans="1:7" ht="17.25">
      <c r="A42" s="36"/>
      <c r="B42" s="9"/>
      <c r="C42" s="9"/>
      <c r="D42" s="36"/>
      <c r="E42" s="9"/>
      <c r="F42" s="9"/>
      <c r="G42" s="8"/>
    </row>
    <row r="43" spans="1:7" ht="17.25">
      <c r="A43" s="36"/>
      <c r="B43" s="9"/>
      <c r="C43" s="9"/>
      <c r="D43" s="36"/>
      <c r="E43" s="9"/>
      <c r="F43" s="9"/>
      <c r="G43" s="8"/>
    </row>
    <row r="44" spans="1:7" ht="17.25">
      <c r="A44" s="36"/>
      <c r="B44" s="36" t="s">
        <v>59</v>
      </c>
      <c r="C44" s="36"/>
      <c r="D44" s="9"/>
      <c r="E44" s="9"/>
      <c r="F44" s="36" t="s">
        <v>57</v>
      </c>
      <c r="G44" s="8"/>
    </row>
    <row r="45" spans="1:7" ht="17.25">
      <c r="A45" s="36"/>
      <c r="B45" s="36"/>
      <c r="C45" s="36"/>
      <c r="D45" s="9"/>
      <c r="E45" s="9"/>
      <c r="F45" s="36"/>
      <c r="G45" s="8"/>
    </row>
    <row r="46" spans="1:7" ht="17.25">
      <c r="A46" s="9"/>
      <c r="B46" s="36"/>
      <c r="C46" s="36"/>
      <c r="D46" s="9"/>
      <c r="E46" s="9"/>
      <c r="F46" s="39"/>
      <c r="G46" s="8"/>
    </row>
    <row r="47" spans="1:7" ht="59.25" customHeight="1">
      <c r="A47" s="9"/>
      <c r="B47" s="126" t="s">
        <v>23</v>
      </c>
      <c r="C47" s="126"/>
      <c r="D47" s="9"/>
      <c r="E47" s="9"/>
      <c r="F47" s="39" t="s">
        <v>24</v>
      </c>
      <c r="G47" s="8"/>
    </row>
    <row r="48" spans="1:7" ht="17.25">
      <c r="A48" s="9"/>
      <c r="B48" s="9"/>
      <c r="C48" s="9"/>
      <c r="D48" s="9"/>
      <c r="E48" s="9"/>
      <c r="F48" s="52"/>
      <c r="G48" s="8"/>
    </row>
    <row r="49" spans="1:7" ht="17.25">
      <c r="A49" s="9"/>
      <c r="B49" s="36"/>
      <c r="C49" s="36"/>
      <c r="D49" s="9"/>
      <c r="E49" s="36" t="s">
        <v>25</v>
      </c>
      <c r="F49" s="36"/>
      <c r="G49" s="8"/>
    </row>
    <row r="50" spans="1:7" ht="15">
      <c r="A50" s="1"/>
      <c r="B50" s="1"/>
      <c r="C50" s="1"/>
      <c r="D50" s="1"/>
      <c r="E50" s="3"/>
      <c r="F50" s="1"/>
    </row>
    <row r="51" spans="1:7" ht="15">
      <c r="A51" s="1"/>
      <c r="B51" s="1"/>
      <c r="C51" s="1"/>
      <c r="D51" s="1"/>
      <c r="E51" s="1"/>
      <c r="F51" s="1"/>
    </row>
  </sheetData>
  <mergeCells count="11">
    <mergeCell ref="A24:A25"/>
    <mergeCell ref="B24:B25"/>
    <mergeCell ref="D24:D25"/>
    <mergeCell ref="B13:E13"/>
    <mergeCell ref="B15:F15"/>
    <mergeCell ref="B39:F40"/>
    <mergeCell ref="D2:F8"/>
    <mergeCell ref="B41:C41"/>
    <mergeCell ref="B47:C47"/>
    <mergeCell ref="B17:F17"/>
    <mergeCell ref="B21:E21"/>
  </mergeCells>
  <printOptions horizontalCentered="1"/>
  <pageMargins left="0" right="0" top="0" bottom="0" header="0.31496062992125984" footer="0.51181102362204722"/>
  <pageSetup paperSize="9" scale="81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2:G58"/>
  <sheetViews>
    <sheetView workbookViewId="0">
      <selection activeCell="D2" sqref="D2:F9"/>
    </sheetView>
  </sheetViews>
  <sheetFormatPr defaultRowHeight="12.75"/>
  <cols>
    <col min="1" max="1" width="6" customWidth="1"/>
    <col min="2" max="2" width="32" customWidth="1"/>
    <col min="3" max="3" width="16.85546875" customWidth="1"/>
    <col min="4" max="4" width="17.140625" customWidth="1"/>
    <col min="5" max="5" width="17.7109375" customWidth="1"/>
    <col min="6" max="6" width="18.28515625" customWidth="1"/>
    <col min="7" max="7" width="34.28515625" bestFit="1" customWidth="1"/>
  </cols>
  <sheetData>
    <row r="2" spans="1:6">
      <c r="D2" s="125" t="s">
        <v>98</v>
      </c>
      <c r="E2" s="125"/>
      <c r="F2" s="125"/>
    </row>
    <row r="3" spans="1:6">
      <c r="D3" s="125"/>
      <c r="E3" s="125"/>
      <c r="F3" s="125"/>
    </row>
    <row r="4" spans="1:6">
      <c r="D4" s="125"/>
      <c r="E4" s="125"/>
      <c r="F4" s="125"/>
    </row>
    <row r="5" spans="1:6">
      <c r="D5" s="125"/>
      <c r="E5" s="125"/>
      <c r="F5" s="125"/>
    </row>
    <row r="6" spans="1:6">
      <c r="D6" s="125"/>
      <c r="E6" s="125"/>
      <c r="F6" s="125"/>
    </row>
    <row r="7" spans="1:6">
      <c r="D7" s="125"/>
      <c r="E7" s="125"/>
      <c r="F7" s="125"/>
    </row>
    <row r="8" spans="1:6">
      <c r="D8" s="125"/>
      <c r="E8" s="125"/>
      <c r="F8" s="125"/>
    </row>
    <row r="9" spans="1:6" ht="13.5" customHeight="1">
      <c r="D9" s="125"/>
      <c r="E9" s="125"/>
      <c r="F9" s="125"/>
    </row>
    <row r="12" spans="1:6" ht="17.25" hidden="1" customHeight="1">
      <c r="A12" s="9"/>
      <c r="B12" s="8"/>
      <c r="C12" s="8"/>
      <c r="D12" s="125"/>
      <c r="E12" s="125"/>
      <c r="F12" s="125"/>
    </row>
    <row r="13" spans="1:6" ht="17.25" hidden="1" customHeight="1">
      <c r="A13" s="9"/>
      <c r="B13" s="8"/>
      <c r="C13" s="8"/>
      <c r="D13" s="125"/>
      <c r="E13" s="125"/>
      <c r="F13" s="125"/>
    </row>
    <row r="14" spans="1:6" ht="17.25">
      <c r="A14" s="9"/>
      <c r="B14" s="8"/>
      <c r="C14" s="8"/>
      <c r="D14" s="92"/>
      <c r="E14" s="92"/>
      <c r="F14" s="92"/>
    </row>
    <row r="15" spans="1:6" ht="17.25">
      <c r="A15" s="9"/>
      <c r="B15" s="8"/>
      <c r="C15" s="8"/>
      <c r="D15" s="92"/>
      <c r="E15" s="92"/>
      <c r="F15" s="92"/>
    </row>
    <row r="16" spans="1:6" ht="17.25">
      <c r="A16" s="9"/>
      <c r="B16" s="8"/>
      <c r="C16" s="8"/>
      <c r="D16" s="92"/>
      <c r="E16" s="92"/>
      <c r="F16" s="92"/>
    </row>
    <row r="17" spans="1:6" ht="15.75" customHeight="1">
      <c r="A17" s="8"/>
      <c r="B17" s="133" t="s">
        <v>8</v>
      </c>
      <c r="C17" s="133"/>
      <c r="D17" s="133"/>
      <c r="E17" s="133"/>
      <c r="F17" s="8"/>
    </row>
    <row r="18" spans="1:6" ht="17.25">
      <c r="A18" s="10"/>
      <c r="B18" s="8"/>
      <c r="C18" s="8"/>
      <c r="D18" s="8"/>
      <c r="E18" s="8"/>
      <c r="F18" s="8"/>
    </row>
    <row r="19" spans="1:6" ht="17.25" customHeight="1">
      <c r="A19" s="8"/>
      <c r="B19" s="134" t="s">
        <v>42</v>
      </c>
      <c r="C19" s="134"/>
      <c r="D19" s="134"/>
      <c r="E19" s="134"/>
      <c r="F19" s="134"/>
    </row>
    <row r="20" spans="1:6" ht="17.25">
      <c r="A20" s="10"/>
      <c r="B20" s="8"/>
      <c r="C20" s="8"/>
      <c r="D20" s="8"/>
      <c r="E20" s="8"/>
      <c r="F20" s="8"/>
    </row>
    <row r="21" spans="1:6" ht="17.25">
      <c r="A21" s="10"/>
      <c r="B21" s="136" t="s">
        <v>51</v>
      </c>
      <c r="C21" s="136"/>
      <c r="D21" s="136"/>
      <c r="E21" s="136"/>
      <c r="F21" s="63"/>
    </row>
    <row r="22" spans="1:6" ht="19.5">
      <c r="A22" s="8"/>
      <c r="B22" s="8"/>
      <c r="C22" s="8"/>
      <c r="D22" s="40"/>
      <c r="E22" s="40"/>
      <c r="F22" s="8"/>
    </row>
    <row r="23" spans="1:6" ht="17.25">
      <c r="A23" s="10"/>
      <c r="B23" s="8"/>
      <c r="C23" s="8"/>
      <c r="D23" s="8"/>
      <c r="E23" s="8"/>
      <c r="F23" s="8"/>
    </row>
    <row r="24" spans="1:6" ht="14.25">
      <c r="A24" s="11"/>
      <c r="B24" s="8"/>
      <c r="C24" s="8"/>
      <c r="D24" s="8"/>
      <c r="E24" s="8"/>
      <c r="F24" s="8"/>
    </row>
    <row r="25" spans="1:6" ht="14.25">
      <c r="A25" s="8"/>
      <c r="B25" s="128" t="s">
        <v>30</v>
      </c>
      <c r="C25" s="128"/>
      <c r="D25" s="128"/>
      <c r="E25" s="128"/>
      <c r="F25" s="8"/>
    </row>
    <row r="26" spans="1:6" ht="14.25">
      <c r="A26" s="12"/>
      <c r="B26" s="8"/>
      <c r="C26" s="8"/>
      <c r="D26" s="8"/>
      <c r="E26" s="8"/>
      <c r="F26" s="8"/>
    </row>
    <row r="27" spans="1:6" ht="18" thickBot="1">
      <c r="A27" s="10"/>
      <c r="B27" s="8"/>
      <c r="C27" s="8"/>
      <c r="D27" s="8"/>
      <c r="E27" s="8"/>
      <c r="F27" s="8"/>
    </row>
    <row r="28" spans="1:6" s="5" customFormat="1" ht="33.75" customHeight="1">
      <c r="A28" s="129" t="s">
        <v>9</v>
      </c>
      <c r="B28" s="129" t="s">
        <v>10</v>
      </c>
      <c r="C28" s="72" t="s">
        <v>58</v>
      </c>
      <c r="D28" s="131" t="s">
        <v>55</v>
      </c>
      <c r="E28" s="14" t="s">
        <v>43</v>
      </c>
      <c r="F28" s="13" t="s">
        <v>11</v>
      </c>
    </row>
    <row r="29" spans="1:6" s="5" customFormat="1" ht="19.5" customHeight="1" thickBot="1">
      <c r="A29" s="130"/>
      <c r="B29" s="130"/>
      <c r="C29" s="15" t="s">
        <v>56</v>
      </c>
      <c r="D29" s="132"/>
      <c r="E29" s="15" t="s">
        <v>56</v>
      </c>
      <c r="F29" s="15" t="s">
        <v>56</v>
      </c>
    </row>
    <row r="30" spans="1:6" s="5" customFormat="1" ht="16.5">
      <c r="A30" s="66">
        <v>1</v>
      </c>
      <c r="B30" s="17" t="s">
        <v>12</v>
      </c>
      <c r="C30" s="19">
        <v>121000</v>
      </c>
      <c r="D30" s="18">
        <v>1</v>
      </c>
      <c r="E30" s="19">
        <f>SUM(C30*D30)</f>
        <v>121000</v>
      </c>
      <c r="F30" s="20">
        <f>SUM(E30*12)</f>
        <v>1452000</v>
      </c>
    </row>
    <row r="31" spans="1:6" s="5" customFormat="1" ht="16.5">
      <c r="A31" s="67">
        <v>2</v>
      </c>
      <c r="B31" s="22" t="s">
        <v>13</v>
      </c>
      <c r="C31" s="24">
        <v>110000</v>
      </c>
      <c r="D31" s="23">
        <v>1</v>
      </c>
      <c r="E31" s="19">
        <f t="shared" ref="E31:E37" si="0">SUM(C31*D31)</f>
        <v>110000</v>
      </c>
      <c r="F31" s="20">
        <f t="shared" ref="F31:F39" si="1">SUM(E31*12)</f>
        <v>1320000</v>
      </c>
    </row>
    <row r="32" spans="1:6" s="5" customFormat="1" ht="16.5">
      <c r="A32" s="67">
        <v>3</v>
      </c>
      <c r="B32" s="22" t="s">
        <v>0</v>
      </c>
      <c r="C32" s="24">
        <v>104500</v>
      </c>
      <c r="D32" s="23">
        <v>1</v>
      </c>
      <c r="E32" s="19">
        <f t="shared" si="0"/>
        <v>104500</v>
      </c>
      <c r="F32" s="20">
        <f t="shared" si="1"/>
        <v>1254000</v>
      </c>
    </row>
    <row r="33" spans="1:7" s="5" customFormat="1" ht="16.5">
      <c r="A33" s="67">
        <v>4</v>
      </c>
      <c r="B33" s="22" t="s">
        <v>14</v>
      </c>
      <c r="C33" s="24">
        <v>104500</v>
      </c>
      <c r="D33" s="23">
        <v>1</v>
      </c>
      <c r="E33" s="19">
        <f t="shared" si="0"/>
        <v>104500</v>
      </c>
      <c r="F33" s="20">
        <f t="shared" si="1"/>
        <v>1254000</v>
      </c>
    </row>
    <row r="34" spans="1:7" s="5" customFormat="1" ht="16.5">
      <c r="A34" s="67">
        <v>5</v>
      </c>
      <c r="B34" s="22" t="s">
        <v>15</v>
      </c>
      <c r="C34" s="24">
        <v>104500</v>
      </c>
      <c r="D34" s="86">
        <v>17.5</v>
      </c>
      <c r="E34" s="19">
        <f t="shared" si="0"/>
        <v>1828750</v>
      </c>
      <c r="F34" s="20">
        <f t="shared" si="1"/>
        <v>21945000</v>
      </c>
    </row>
    <row r="35" spans="1:7" s="5" customFormat="1" ht="16.5">
      <c r="A35" s="67">
        <v>6</v>
      </c>
      <c r="B35" s="22" t="s">
        <v>1</v>
      </c>
      <c r="C35" s="24">
        <v>104500</v>
      </c>
      <c r="D35" s="86">
        <v>1</v>
      </c>
      <c r="E35" s="19">
        <f t="shared" si="0"/>
        <v>104500</v>
      </c>
      <c r="F35" s="20">
        <f t="shared" si="1"/>
        <v>1254000</v>
      </c>
    </row>
    <row r="36" spans="1:7" s="5" customFormat="1" ht="16.5">
      <c r="A36" s="67">
        <v>7</v>
      </c>
      <c r="B36" s="22" t="s">
        <v>17</v>
      </c>
      <c r="C36" s="24">
        <v>104000</v>
      </c>
      <c r="D36" s="86">
        <v>2</v>
      </c>
      <c r="E36" s="19">
        <f t="shared" si="0"/>
        <v>208000</v>
      </c>
      <c r="F36" s="20">
        <f t="shared" si="1"/>
        <v>2496000</v>
      </c>
    </row>
    <row r="37" spans="1:7" s="5" customFormat="1" ht="16.5">
      <c r="A37" s="67">
        <v>8</v>
      </c>
      <c r="B37" s="22" t="s">
        <v>16</v>
      </c>
      <c r="C37" s="24">
        <v>104000</v>
      </c>
      <c r="D37" s="86">
        <v>2</v>
      </c>
      <c r="E37" s="19">
        <f t="shared" si="0"/>
        <v>208000</v>
      </c>
      <c r="F37" s="20">
        <f t="shared" si="1"/>
        <v>2496000</v>
      </c>
    </row>
    <row r="38" spans="1:7" ht="18.75" customHeight="1">
      <c r="A38" s="43"/>
      <c r="B38" s="26" t="s">
        <v>18</v>
      </c>
      <c r="C38" s="26"/>
      <c r="D38" s="87">
        <f>SUM(D30:D37)</f>
        <v>26.5</v>
      </c>
      <c r="E38" s="28">
        <f>SUM(E30:E37)</f>
        <v>2789250</v>
      </c>
      <c r="F38" s="28">
        <f>SUM(F30:F37)</f>
        <v>33471000</v>
      </c>
    </row>
    <row r="39" spans="1:7" ht="18" thickBot="1">
      <c r="A39" s="88"/>
      <c r="B39" s="29" t="s">
        <v>19</v>
      </c>
      <c r="C39" s="29"/>
      <c r="D39" s="85"/>
      <c r="E39" s="30">
        <v>20000</v>
      </c>
      <c r="F39" s="20">
        <f t="shared" si="1"/>
        <v>240000</v>
      </c>
    </row>
    <row r="40" spans="1:7" ht="18" thickBot="1">
      <c r="A40" s="31"/>
      <c r="B40" s="32" t="s">
        <v>20</v>
      </c>
      <c r="C40" s="73"/>
      <c r="D40" s="33">
        <f>SUM(D38)</f>
        <v>26.5</v>
      </c>
      <c r="E40" s="34">
        <f>SUM(E38:E39)</f>
        <v>2809250</v>
      </c>
      <c r="F40" s="35">
        <f>SUM(F38:F39)</f>
        <v>33711000</v>
      </c>
    </row>
    <row r="41" spans="1:7" ht="17.25">
      <c r="A41" s="39"/>
      <c r="B41" s="39"/>
      <c r="C41" s="39"/>
      <c r="D41" s="58"/>
      <c r="E41" s="58"/>
      <c r="F41" s="39"/>
    </row>
    <row r="42" spans="1:7" ht="17.25">
      <c r="A42" s="39"/>
      <c r="B42" s="39"/>
      <c r="C42" s="39"/>
      <c r="D42" s="58"/>
      <c r="E42" s="58"/>
      <c r="F42" s="39"/>
    </row>
    <row r="43" spans="1:7" ht="17.25">
      <c r="A43" s="36"/>
      <c r="B43" s="8"/>
      <c r="C43" s="8"/>
      <c r="D43" s="8"/>
      <c r="E43" s="8"/>
      <c r="F43" s="8"/>
    </row>
    <row r="44" spans="1:7" ht="45.75" customHeight="1">
      <c r="A44" s="36"/>
      <c r="B44" s="126" t="s">
        <v>21</v>
      </c>
      <c r="C44" s="126"/>
      <c r="D44" s="38"/>
      <c r="E44" s="134" t="s">
        <v>22</v>
      </c>
      <c r="F44" s="134"/>
    </row>
    <row r="45" spans="1:7" ht="17.25">
      <c r="A45" s="36"/>
      <c r="B45" s="9"/>
      <c r="C45" s="9"/>
      <c r="D45" s="36"/>
      <c r="E45" s="9"/>
      <c r="F45" s="9"/>
    </row>
    <row r="46" spans="1:7" ht="17.25">
      <c r="A46" s="36"/>
      <c r="B46" s="9"/>
      <c r="C46" s="9"/>
      <c r="D46" s="36"/>
      <c r="E46" s="124"/>
      <c r="F46" s="124"/>
    </row>
    <row r="47" spans="1:7" ht="17.25">
      <c r="A47" s="36"/>
      <c r="B47" s="36" t="s">
        <v>60</v>
      </c>
      <c r="C47" s="36"/>
      <c r="D47" s="9"/>
      <c r="E47" s="124" t="s">
        <v>61</v>
      </c>
      <c r="F47" s="124"/>
      <c r="G47" s="2"/>
    </row>
    <row r="48" spans="1:7" ht="17.25">
      <c r="A48" s="36"/>
      <c r="B48" s="36"/>
      <c r="C48" s="36"/>
      <c r="D48" s="9"/>
      <c r="E48" s="9"/>
      <c r="F48" s="9"/>
      <c r="G48" s="2"/>
    </row>
    <row r="49" spans="1:7" ht="63.75" customHeight="1">
      <c r="A49" s="36"/>
      <c r="B49" s="126" t="s">
        <v>23</v>
      </c>
      <c r="C49" s="126"/>
      <c r="D49" s="9"/>
      <c r="E49" s="124" t="s">
        <v>24</v>
      </c>
      <c r="F49" s="124"/>
      <c r="G49" s="2"/>
    </row>
    <row r="50" spans="1:7" ht="17.25">
      <c r="A50" s="36"/>
      <c r="B50" s="36"/>
      <c r="C50" s="36"/>
      <c r="D50" s="36"/>
      <c r="E50" s="9"/>
      <c r="F50" s="9"/>
    </row>
    <row r="51" spans="1:7" ht="17.25">
      <c r="A51" s="9"/>
      <c r="B51" s="36"/>
      <c r="C51" s="36"/>
      <c r="D51" s="36" t="s">
        <v>25</v>
      </c>
      <c r="E51" s="124"/>
      <c r="F51" s="124"/>
    </row>
    <row r="52" spans="1:7" ht="17.25">
      <c r="A52" s="9"/>
      <c r="B52" s="36"/>
      <c r="C52" s="36"/>
      <c r="D52" s="9"/>
      <c r="E52" s="39"/>
      <c r="F52" s="39"/>
    </row>
    <row r="53" spans="1:7" ht="17.25">
      <c r="A53" s="9"/>
      <c r="B53" s="9"/>
      <c r="C53" s="9"/>
      <c r="D53" s="9"/>
      <c r="E53" s="36"/>
      <c r="F53" s="52"/>
    </row>
    <row r="54" spans="1:7" ht="17.25">
      <c r="A54" s="9"/>
      <c r="B54" s="9"/>
      <c r="C54" s="9"/>
      <c r="D54" s="9"/>
      <c r="E54" s="9"/>
      <c r="F54" s="9"/>
    </row>
    <row r="55" spans="1:7" ht="17.25">
      <c r="A55" s="9"/>
      <c r="B55" s="9"/>
      <c r="C55" s="9"/>
      <c r="D55" s="9"/>
      <c r="E55" s="36"/>
      <c r="F55" s="9"/>
    </row>
    <row r="56" spans="1:7" ht="15">
      <c r="A56" s="6"/>
      <c r="B56" s="6"/>
      <c r="C56" s="6"/>
      <c r="D56" s="6"/>
      <c r="E56" s="6"/>
      <c r="F56" s="6"/>
    </row>
    <row r="57" spans="1:7" ht="15">
      <c r="A57" s="6"/>
      <c r="B57" s="6"/>
      <c r="C57" s="6"/>
      <c r="D57" s="6"/>
      <c r="E57" s="6"/>
      <c r="F57" s="6"/>
    </row>
    <row r="58" spans="1:7" ht="15">
      <c r="A58" s="6"/>
      <c r="B58" s="6"/>
      <c r="C58" s="6"/>
      <c r="D58" s="6"/>
      <c r="E58" s="6"/>
      <c r="F58" s="6"/>
    </row>
  </sheetData>
  <mergeCells count="16">
    <mergeCell ref="E51:F51"/>
    <mergeCell ref="B25:E25"/>
    <mergeCell ref="B44:C44"/>
    <mergeCell ref="B49:C49"/>
    <mergeCell ref="A28:A29"/>
    <mergeCell ref="B28:B29"/>
    <mergeCell ref="D28:D29"/>
    <mergeCell ref="B21:E21"/>
    <mergeCell ref="D2:F9"/>
    <mergeCell ref="E44:F44"/>
    <mergeCell ref="E46:F46"/>
    <mergeCell ref="E49:F49"/>
    <mergeCell ref="E47:F47"/>
    <mergeCell ref="B19:F19"/>
    <mergeCell ref="B17:E17"/>
    <mergeCell ref="D12:F13"/>
  </mergeCells>
  <printOptions horizontalCentered="1"/>
  <pageMargins left="0" right="0" top="0" bottom="0" header="0.31496062992125984" footer="0.51181102362204722"/>
  <pageSetup paperSize="9" scale="81" orientation="portrait" verticalDpi="0" r:id="rId1"/>
  <headerFooter alignWithMargins="0"/>
  <rowBreaks count="1" manualBreakCount="1">
    <brk id="51" max="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2:F50"/>
  <sheetViews>
    <sheetView workbookViewId="0">
      <selection activeCell="D2" sqref="D2:F8"/>
    </sheetView>
  </sheetViews>
  <sheetFormatPr defaultRowHeight="12.75"/>
  <cols>
    <col min="2" max="2" width="27.140625" customWidth="1"/>
    <col min="3" max="3" width="17.140625" customWidth="1"/>
    <col min="4" max="4" width="12.7109375" customWidth="1"/>
    <col min="5" max="5" width="14.140625" customWidth="1"/>
    <col min="6" max="6" width="20.5703125" customWidth="1"/>
  </cols>
  <sheetData>
    <row r="2" spans="1:6">
      <c r="D2" s="125" t="s">
        <v>88</v>
      </c>
      <c r="E2" s="125"/>
      <c r="F2" s="125"/>
    </row>
    <row r="3" spans="1:6">
      <c r="D3" s="125"/>
      <c r="E3" s="125"/>
      <c r="F3" s="125"/>
    </row>
    <row r="4" spans="1:6">
      <c r="D4" s="125"/>
      <c r="E4" s="125"/>
      <c r="F4" s="125"/>
    </row>
    <row r="5" spans="1:6">
      <c r="D5" s="125"/>
      <c r="E5" s="125"/>
      <c r="F5" s="125"/>
    </row>
    <row r="6" spans="1:6">
      <c r="D6" s="125"/>
      <c r="E6" s="125"/>
      <c r="F6" s="125"/>
    </row>
    <row r="7" spans="1:6">
      <c r="D7" s="125"/>
      <c r="E7" s="125"/>
      <c r="F7" s="125"/>
    </row>
    <row r="8" spans="1:6">
      <c r="D8" s="125"/>
      <c r="E8" s="125"/>
      <c r="F8" s="125"/>
    </row>
    <row r="10" spans="1:6" ht="16.5">
      <c r="A10" s="8"/>
      <c r="B10" s="8"/>
      <c r="C10" s="8"/>
      <c r="D10" s="91"/>
      <c r="E10" s="91"/>
      <c r="F10" s="91"/>
    </row>
    <row r="11" spans="1:6" ht="17.25">
      <c r="A11" s="9"/>
      <c r="B11" s="8"/>
      <c r="C11" s="8"/>
      <c r="D11" s="8"/>
      <c r="E11" s="8"/>
      <c r="F11" s="36"/>
    </row>
    <row r="12" spans="1:6" ht="17.25">
      <c r="A12" s="9"/>
      <c r="B12" s="8"/>
      <c r="C12" s="8"/>
      <c r="D12" s="8"/>
      <c r="E12" s="8"/>
      <c r="F12" s="8"/>
    </row>
    <row r="13" spans="1:6" ht="17.25">
      <c r="A13" s="8"/>
      <c r="B13" s="133" t="s">
        <v>8</v>
      </c>
      <c r="C13" s="133"/>
      <c r="D13" s="133"/>
      <c r="E13" s="133"/>
      <c r="F13" s="8"/>
    </row>
    <row r="14" spans="1:6" ht="17.25">
      <c r="A14" s="10"/>
      <c r="B14" s="8"/>
      <c r="C14" s="8"/>
      <c r="D14" s="8"/>
      <c r="E14" s="8"/>
      <c r="F14" s="8"/>
    </row>
    <row r="15" spans="1:6" ht="17.25">
      <c r="A15" s="8"/>
      <c r="B15" s="134" t="s">
        <v>42</v>
      </c>
      <c r="C15" s="134"/>
      <c r="D15" s="134"/>
      <c r="E15" s="134"/>
      <c r="F15" s="134"/>
    </row>
    <row r="16" spans="1:6" ht="17.25">
      <c r="A16" s="10"/>
      <c r="B16" s="8"/>
      <c r="C16" s="8"/>
      <c r="D16" s="8"/>
      <c r="E16" s="8"/>
      <c r="F16" s="8"/>
    </row>
    <row r="17" spans="1:6" ht="17.25">
      <c r="A17" s="10"/>
      <c r="B17" s="136" t="s">
        <v>65</v>
      </c>
      <c r="C17" s="136"/>
      <c r="D17" s="136"/>
      <c r="E17" s="136"/>
      <c r="F17" s="136"/>
    </row>
    <row r="18" spans="1:6" ht="19.5">
      <c r="A18" s="8"/>
      <c r="B18" s="8"/>
      <c r="C18" s="8"/>
      <c r="D18" s="8"/>
      <c r="E18" s="40"/>
      <c r="F18" s="8"/>
    </row>
    <row r="19" spans="1:6" ht="17.25">
      <c r="A19" s="10"/>
      <c r="B19" s="8"/>
      <c r="C19" s="8"/>
      <c r="D19" s="8"/>
      <c r="E19" s="8"/>
      <c r="F19" s="8"/>
    </row>
    <row r="20" spans="1:6" ht="14.25">
      <c r="A20" s="11"/>
      <c r="B20" s="8"/>
      <c r="C20" s="8"/>
      <c r="D20" s="8"/>
      <c r="E20" s="8"/>
      <c r="F20" s="8"/>
    </row>
    <row r="21" spans="1:6" ht="14.25">
      <c r="A21" s="8"/>
      <c r="B21" s="128" t="s">
        <v>40</v>
      </c>
      <c r="C21" s="128"/>
      <c r="D21" s="128"/>
      <c r="E21" s="128"/>
      <c r="F21" s="8"/>
    </row>
    <row r="22" spans="1:6" ht="14.25">
      <c r="A22" s="12"/>
      <c r="B22" s="8"/>
      <c r="C22" s="8"/>
      <c r="D22" s="8"/>
      <c r="E22" s="8"/>
      <c r="F22" s="8"/>
    </row>
    <row r="23" spans="1:6" ht="18" thickBot="1">
      <c r="A23" s="10"/>
      <c r="B23" s="8"/>
      <c r="C23" s="8"/>
      <c r="D23" s="8"/>
      <c r="E23" s="8"/>
      <c r="F23" s="8"/>
    </row>
    <row r="24" spans="1:6" ht="49.5">
      <c r="A24" s="129" t="s">
        <v>9</v>
      </c>
      <c r="B24" s="129" t="s">
        <v>10</v>
      </c>
      <c r="C24" s="72" t="s">
        <v>58</v>
      </c>
      <c r="D24" s="131" t="s">
        <v>55</v>
      </c>
      <c r="E24" s="14" t="s">
        <v>43</v>
      </c>
      <c r="F24" s="13" t="s">
        <v>11</v>
      </c>
    </row>
    <row r="25" spans="1:6" ht="17.25" thickBot="1">
      <c r="A25" s="130"/>
      <c r="B25" s="130"/>
      <c r="C25" s="15" t="s">
        <v>56</v>
      </c>
      <c r="D25" s="132"/>
      <c r="E25" s="15" t="s">
        <v>56</v>
      </c>
      <c r="F25" s="15" t="s">
        <v>56</v>
      </c>
    </row>
    <row r="26" spans="1:6" ht="21.75" customHeight="1">
      <c r="A26" s="41">
        <v>1</v>
      </c>
      <c r="B26" s="17" t="s">
        <v>12</v>
      </c>
      <c r="C26" s="19">
        <v>121000</v>
      </c>
      <c r="D26" s="18">
        <v>1</v>
      </c>
      <c r="E26" s="19">
        <f>SUM(C26*D26)</f>
        <v>121000</v>
      </c>
      <c r="F26" s="20">
        <f>SUM(E26*12)</f>
        <v>1452000</v>
      </c>
    </row>
    <row r="27" spans="1:6" ht="21.75" customHeight="1">
      <c r="A27" s="42">
        <v>2</v>
      </c>
      <c r="B27" s="22" t="s">
        <v>29</v>
      </c>
      <c r="C27" s="24">
        <v>110000</v>
      </c>
      <c r="D27" s="23">
        <v>0.5</v>
      </c>
      <c r="E27" s="19">
        <f t="shared" ref="E27:E39" si="0">SUM(C27*D27)</f>
        <v>55000</v>
      </c>
      <c r="F27" s="20">
        <f t="shared" ref="F27:F39" si="1">SUM(E27*12)</f>
        <v>660000</v>
      </c>
    </row>
    <row r="28" spans="1:6" ht="21.75" customHeight="1">
      <c r="A28" s="41">
        <v>3</v>
      </c>
      <c r="B28" s="22" t="s">
        <v>13</v>
      </c>
      <c r="C28" s="24">
        <v>110000</v>
      </c>
      <c r="D28" s="23">
        <v>1</v>
      </c>
      <c r="E28" s="19">
        <f t="shared" si="0"/>
        <v>110000</v>
      </c>
      <c r="F28" s="20">
        <f t="shared" si="1"/>
        <v>1320000</v>
      </c>
    </row>
    <row r="29" spans="1:6" ht="21.75" customHeight="1">
      <c r="A29" s="42">
        <v>4</v>
      </c>
      <c r="B29" s="22" t="s">
        <v>0</v>
      </c>
      <c r="C29" s="24">
        <v>104500</v>
      </c>
      <c r="D29" s="23">
        <v>1</v>
      </c>
      <c r="E29" s="19">
        <f t="shared" si="0"/>
        <v>104500</v>
      </c>
      <c r="F29" s="20">
        <f t="shared" si="1"/>
        <v>1254000</v>
      </c>
    </row>
    <row r="30" spans="1:6" ht="21.75" customHeight="1">
      <c r="A30" s="41">
        <v>5</v>
      </c>
      <c r="B30" s="22" t="s">
        <v>14</v>
      </c>
      <c r="C30" s="24">
        <v>104500</v>
      </c>
      <c r="D30" s="23">
        <v>1</v>
      </c>
      <c r="E30" s="24">
        <f t="shared" si="0"/>
        <v>104500</v>
      </c>
      <c r="F30" s="20">
        <f t="shared" si="1"/>
        <v>1254000</v>
      </c>
    </row>
    <row r="31" spans="1:6" ht="21.75" customHeight="1">
      <c r="A31" s="42">
        <v>6</v>
      </c>
      <c r="B31" s="22" t="s">
        <v>15</v>
      </c>
      <c r="C31" s="24">
        <v>104500</v>
      </c>
      <c r="D31" s="23">
        <v>9.5</v>
      </c>
      <c r="E31" s="24">
        <f t="shared" si="0"/>
        <v>992750</v>
      </c>
      <c r="F31" s="20">
        <f t="shared" si="1"/>
        <v>11913000</v>
      </c>
    </row>
    <row r="32" spans="1:6" ht="21.75" customHeight="1">
      <c r="A32" s="41">
        <v>7</v>
      </c>
      <c r="B32" s="22" t="s">
        <v>66</v>
      </c>
      <c r="C32" s="24">
        <v>104000</v>
      </c>
      <c r="D32" s="23">
        <v>1</v>
      </c>
      <c r="E32" s="24">
        <f t="shared" si="0"/>
        <v>104000</v>
      </c>
      <c r="F32" s="20">
        <f t="shared" si="1"/>
        <v>1248000</v>
      </c>
    </row>
    <row r="33" spans="1:6" ht="21.75" customHeight="1">
      <c r="A33" s="42">
        <v>8</v>
      </c>
      <c r="B33" s="22" t="s">
        <v>1</v>
      </c>
      <c r="C33" s="24">
        <v>104500</v>
      </c>
      <c r="D33" s="23">
        <v>1</v>
      </c>
      <c r="E33" s="24">
        <f t="shared" si="0"/>
        <v>104500</v>
      </c>
      <c r="F33" s="20">
        <f t="shared" si="1"/>
        <v>1254000</v>
      </c>
    </row>
    <row r="34" spans="1:6" ht="21.75" customHeight="1">
      <c r="A34" s="41">
        <v>9</v>
      </c>
      <c r="B34" s="22" t="s">
        <v>17</v>
      </c>
      <c r="C34" s="24">
        <v>104000</v>
      </c>
      <c r="D34" s="23">
        <v>2</v>
      </c>
      <c r="E34" s="24">
        <f t="shared" si="0"/>
        <v>208000</v>
      </c>
      <c r="F34" s="20">
        <f t="shared" si="1"/>
        <v>2496000</v>
      </c>
    </row>
    <row r="35" spans="1:6" ht="21.75" customHeight="1">
      <c r="A35" s="42">
        <v>10</v>
      </c>
      <c r="B35" s="22" t="s">
        <v>67</v>
      </c>
      <c r="C35" s="24">
        <v>104000</v>
      </c>
      <c r="D35" s="23">
        <v>1</v>
      </c>
      <c r="E35" s="24">
        <f t="shared" si="0"/>
        <v>104000</v>
      </c>
      <c r="F35" s="20">
        <f t="shared" si="1"/>
        <v>1248000</v>
      </c>
    </row>
    <row r="36" spans="1:6" ht="21.75" customHeight="1">
      <c r="A36" s="41">
        <v>11</v>
      </c>
      <c r="B36" s="22" t="s">
        <v>68</v>
      </c>
      <c r="C36" s="24">
        <v>104000</v>
      </c>
      <c r="D36" s="23">
        <v>1</v>
      </c>
      <c r="E36" s="24">
        <f t="shared" si="0"/>
        <v>104000</v>
      </c>
      <c r="F36" s="20">
        <f t="shared" si="1"/>
        <v>1248000</v>
      </c>
    </row>
    <row r="37" spans="1:6" ht="21.75" customHeight="1">
      <c r="A37" s="42">
        <v>12</v>
      </c>
      <c r="B37" s="22" t="s">
        <v>39</v>
      </c>
      <c r="C37" s="24">
        <v>104000</v>
      </c>
      <c r="D37" s="23">
        <v>1.5</v>
      </c>
      <c r="E37" s="24">
        <f t="shared" si="0"/>
        <v>156000</v>
      </c>
      <c r="F37" s="20">
        <f t="shared" si="1"/>
        <v>1872000</v>
      </c>
    </row>
    <row r="38" spans="1:6" ht="21.75" customHeight="1">
      <c r="A38" s="41">
        <v>13</v>
      </c>
      <c r="B38" s="22" t="s">
        <v>69</v>
      </c>
      <c r="C38" s="24">
        <v>104000</v>
      </c>
      <c r="D38" s="23">
        <v>2</v>
      </c>
      <c r="E38" s="24">
        <f t="shared" si="0"/>
        <v>208000</v>
      </c>
      <c r="F38" s="20">
        <f t="shared" si="1"/>
        <v>2496000</v>
      </c>
    </row>
    <row r="39" spans="1:6" ht="21.75" customHeight="1" thickBot="1">
      <c r="A39" s="98">
        <v>14</v>
      </c>
      <c r="B39" s="99" t="s">
        <v>16</v>
      </c>
      <c r="C39" s="24">
        <v>104000</v>
      </c>
      <c r="D39" s="68">
        <v>2</v>
      </c>
      <c r="E39" s="19">
        <f t="shared" si="0"/>
        <v>208000</v>
      </c>
      <c r="F39" s="20">
        <f t="shared" si="1"/>
        <v>2496000</v>
      </c>
    </row>
    <row r="40" spans="1:6" ht="18" thickBot="1">
      <c r="A40" s="31"/>
      <c r="B40" s="32" t="s">
        <v>70</v>
      </c>
      <c r="C40" s="32"/>
      <c r="D40" s="69">
        <f>SUM(D26:D39)</f>
        <v>25.5</v>
      </c>
      <c r="E40" s="70">
        <f>SUM(E26:E39)</f>
        <v>2684250</v>
      </c>
      <c r="F40" s="97">
        <f t="shared" ref="F40" si="2">SUM(F26:F39)</f>
        <v>32211000</v>
      </c>
    </row>
    <row r="41" spans="1:6" ht="16.5">
      <c r="A41" s="100"/>
      <c r="B41" s="7"/>
      <c r="C41" s="7"/>
      <c r="D41" s="100"/>
      <c r="E41" s="7"/>
      <c r="F41" s="7"/>
    </row>
    <row r="42" spans="1:6" ht="17.25">
      <c r="A42" s="36"/>
      <c r="B42" s="11"/>
      <c r="C42" s="11"/>
      <c r="D42" s="8"/>
      <c r="E42" s="8"/>
      <c r="F42" s="36"/>
    </row>
    <row r="43" spans="1:6" ht="59.25" customHeight="1">
      <c r="A43" s="36"/>
      <c r="B43" s="126" t="s">
        <v>21</v>
      </c>
      <c r="C43" s="126"/>
      <c r="D43" s="38"/>
      <c r="E43" s="134" t="s">
        <v>22</v>
      </c>
      <c r="F43" s="134"/>
    </row>
    <row r="44" spans="1:6" ht="17.25">
      <c r="A44" s="36"/>
      <c r="B44" s="9"/>
      <c r="C44" s="9"/>
      <c r="D44" s="36"/>
      <c r="E44" s="9"/>
      <c r="F44" s="9"/>
    </row>
    <row r="45" spans="1:6" ht="17.25">
      <c r="A45" s="36"/>
      <c r="B45" s="9"/>
      <c r="C45" s="9"/>
      <c r="D45" s="36"/>
      <c r="E45" s="134"/>
      <c r="F45" s="134"/>
    </row>
    <row r="46" spans="1:6" ht="17.25">
      <c r="A46" s="36"/>
      <c r="B46" s="36" t="s">
        <v>59</v>
      </c>
      <c r="C46" s="36"/>
      <c r="D46" s="9"/>
      <c r="E46" s="134" t="s">
        <v>71</v>
      </c>
      <c r="F46" s="134"/>
    </row>
    <row r="47" spans="1:6" ht="17.25">
      <c r="A47" s="36"/>
      <c r="B47" s="36"/>
      <c r="C47" s="36"/>
      <c r="D47" s="9"/>
      <c r="E47" s="124"/>
      <c r="F47" s="124"/>
    </row>
    <row r="48" spans="1:6" ht="50.25" customHeight="1">
      <c r="A48" s="36"/>
      <c r="B48" s="126" t="s">
        <v>23</v>
      </c>
      <c r="C48" s="126"/>
      <c r="D48" s="36"/>
      <c r="E48" s="124" t="s">
        <v>24</v>
      </c>
      <c r="F48" s="124"/>
    </row>
    <row r="49" spans="1:6" ht="17.25">
      <c r="A49" s="9"/>
      <c r="B49" s="36"/>
      <c r="C49" s="36"/>
      <c r="D49" s="9"/>
      <c r="E49" s="124"/>
      <c r="F49" s="124"/>
    </row>
    <row r="50" spans="1:6" ht="17.25">
      <c r="A50" s="9"/>
      <c r="B50" s="36"/>
      <c r="C50" s="36"/>
      <c r="D50" s="36"/>
      <c r="E50" s="9"/>
      <c r="F50" s="39"/>
    </row>
  </sheetData>
  <mergeCells count="16">
    <mergeCell ref="E49:F49"/>
    <mergeCell ref="B43:C43"/>
    <mergeCell ref="E43:F43"/>
    <mergeCell ref="E45:F45"/>
    <mergeCell ref="E46:F46"/>
    <mergeCell ref="E47:F47"/>
    <mergeCell ref="B48:C48"/>
    <mergeCell ref="E48:F48"/>
    <mergeCell ref="D2:F8"/>
    <mergeCell ref="B13:E13"/>
    <mergeCell ref="B21:E21"/>
    <mergeCell ref="A24:A25"/>
    <mergeCell ref="B24:B25"/>
    <mergeCell ref="D24:D25"/>
    <mergeCell ref="B15:F15"/>
    <mergeCell ref="B17:F17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2:G51"/>
  <sheetViews>
    <sheetView workbookViewId="0">
      <selection activeCell="D2" sqref="D2:F8"/>
    </sheetView>
  </sheetViews>
  <sheetFormatPr defaultRowHeight="12.75"/>
  <cols>
    <col min="1" max="1" width="6.42578125" customWidth="1"/>
    <col min="2" max="2" width="24.85546875" customWidth="1"/>
    <col min="3" max="3" width="15.42578125" customWidth="1"/>
    <col min="4" max="4" width="17.140625" customWidth="1"/>
    <col min="5" max="5" width="19.28515625" customWidth="1"/>
    <col min="6" max="6" width="17.42578125" customWidth="1"/>
    <col min="7" max="7" width="20.28515625" customWidth="1"/>
  </cols>
  <sheetData>
    <row r="2" spans="1:7" ht="12.75" customHeight="1">
      <c r="D2" s="125" t="s">
        <v>92</v>
      </c>
      <c r="E2" s="125"/>
      <c r="F2" s="125"/>
    </row>
    <row r="3" spans="1:7" ht="12.75" customHeight="1">
      <c r="D3" s="125"/>
      <c r="E3" s="125"/>
      <c r="F3" s="125"/>
    </row>
    <row r="4" spans="1:7" ht="12.75" customHeight="1">
      <c r="D4" s="125"/>
      <c r="E4" s="125"/>
      <c r="F4" s="125"/>
    </row>
    <row r="5" spans="1:7" ht="12.75" customHeight="1">
      <c r="D5" s="125"/>
      <c r="E5" s="125"/>
      <c r="F5" s="125"/>
    </row>
    <row r="6" spans="1:7" ht="12.75" customHeight="1">
      <c r="D6" s="125"/>
      <c r="E6" s="125"/>
      <c r="F6" s="125"/>
    </row>
    <row r="7" spans="1:7" ht="12.75" customHeight="1">
      <c r="D7" s="125"/>
      <c r="E7" s="125"/>
      <c r="F7" s="125"/>
    </row>
    <row r="8" spans="1:7" ht="12.75" customHeight="1">
      <c r="D8" s="125"/>
      <c r="E8" s="125"/>
      <c r="F8" s="125"/>
    </row>
    <row r="10" spans="1:7" ht="17.25">
      <c r="A10" s="8"/>
      <c r="B10" s="8"/>
      <c r="C10" s="8"/>
      <c r="D10" s="91"/>
      <c r="E10" s="91"/>
      <c r="F10" s="91"/>
      <c r="G10" s="56"/>
    </row>
    <row r="11" spans="1:7" ht="17.25">
      <c r="A11" s="8"/>
      <c r="B11" s="8"/>
      <c r="C11" s="8"/>
      <c r="D11" s="92"/>
      <c r="E11" s="92"/>
      <c r="F11" s="92"/>
      <c r="G11" s="56"/>
    </row>
    <row r="12" spans="1:7" ht="17.25">
      <c r="A12" s="9"/>
      <c r="B12" s="8"/>
      <c r="C12" s="8"/>
      <c r="D12" s="8"/>
      <c r="E12" s="8"/>
      <c r="F12" s="8"/>
    </row>
    <row r="13" spans="1:7" ht="17.25">
      <c r="A13" s="8"/>
      <c r="B13" s="134" t="s">
        <v>8</v>
      </c>
      <c r="C13" s="134"/>
      <c r="D13" s="134"/>
      <c r="E13" s="134"/>
      <c r="F13" s="8"/>
    </row>
    <row r="14" spans="1:7" ht="17.25">
      <c r="A14" s="10"/>
      <c r="B14" s="8"/>
      <c r="C14" s="8"/>
      <c r="D14" s="8"/>
      <c r="E14" s="8"/>
      <c r="F14" s="8"/>
    </row>
    <row r="15" spans="1:7" ht="17.25">
      <c r="A15" s="8"/>
      <c r="B15" s="133" t="s">
        <v>42</v>
      </c>
      <c r="C15" s="133"/>
      <c r="D15" s="133"/>
      <c r="E15" s="133"/>
      <c r="F15" s="8"/>
    </row>
    <row r="16" spans="1:7" ht="17.25">
      <c r="A16" s="10"/>
      <c r="B16" s="8"/>
      <c r="C16" s="8"/>
      <c r="D16" s="8"/>
      <c r="E16" s="8"/>
      <c r="F16" s="8"/>
    </row>
    <row r="17" spans="1:7" ht="17.25">
      <c r="A17" s="10"/>
      <c r="B17" s="127" t="s">
        <v>72</v>
      </c>
      <c r="C17" s="127"/>
      <c r="D17" s="127"/>
      <c r="E17" s="127"/>
      <c r="F17" s="127"/>
      <c r="G17" s="101"/>
    </row>
    <row r="18" spans="1:7" ht="19.5">
      <c r="A18" s="8"/>
      <c r="B18" s="8"/>
      <c r="C18" s="8"/>
      <c r="D18" s="40"/>
      <c r="E18" s="40"/>
      <c r="F18" s="8"/>
    </row>
    <row r="19" spans="1:7" ht="17.25">
      <c r="A19" s="10"/>
      <c r="B19" s="8"/>
      <c r="C19" s="8"/>
      <c r="D19" s="8"/>
      <c r="E19" s="8"/>
      <c r="F19" s="8"/>
    </row>
    <row r="20" spans="1:7" ht="14.25">
      <c r="A20" s="11"/>
      <c r="B20" s="8"/>
      <c r="C20" s="8"/>
      <c r="D20" s="8"/>
      <c r="E20" s="8"/>
      <c r="F20" s="8"/>
    </row>
    <row r="21" spans="1:7" ht="14.25">
      <c r="A21" s="8"/>
      <c r="B21" s="128" t="s">
        <v>30</v>
      </c>
      <c r="C21" s="128"/>
      <c r="D21" s="128"/>
      <c r="E21" s="128"/>
      <c r="F21" s="8"/>
    </row>
    <row r="22" spans="1:7" ht="14.25">
      <c r="A22" s="12"/>
      <c r="B22" s="8"/>
      <c r="C22" s="8"/>
      <c r="D22" s="8"/>
      <c r="E22" s="8"/>
      <c r="F22" s="8"/>
    </row>
    <row r="23" spans="1:7" ht="18" thickBot="1">
      <c r="A23" s="10"/>
      <c r="B23" s="8"/>
      <c r="C23" s="8"/>
      <c r="D23" s="8"/>
      <c r="E23" s="8"/>
      <c r="F23" s="8"/>
    </row>
    <row r="24" spans="1:7" ht="49.5">
      <c r="A24" s="129" t="s">
        <v>9</v>
      </c>
      <c r="B24" s="129" t="s">
        <v>10</v>
      </c>
      <c r="C24" s="72" t="s">
        <v>58</v>
      </c>
      <c r="D24" s="131" t="s">
        <v>55</v>
      </c>
      <c r="E24" s="14" t="s">
        <v>43</v>
      </c>
      <c r="F24" s="13" t="s">
        <v>11</v>
      </c>
    </row>
    <row r="25" spans="1:7" ht="17.25" thickBot="1">
      <c r="A25" s="130"/>
      <c r="B25" s="130"/>
      <c r="C25" s="15" t="s">
        <v>56</v>
      </c>
      <c r="D25" s="132"/>
      <c r="E25" s="15" t="s">
        <v>56</v>
      </c>
      <c r="F25" s="15" t="s">
        <v>56</v>
      </c>
    </row>
    <row r="26" spans="1:7" ht="16.5">
      <c r="A26" s="41">
        <v>1</v>
      </c>
      <c r="B26" s="17" t="s">
        <v>12</v>
      </c>
      <c r="C26" s="19">
        <v>121000</v>
      </c>
      <c r="D26" s="18">
        <v>1</v>
      </c>
      <c r="E26" s="19">
        <f>SUM(C26*D26)</f>
        <v>121000</v>
      </c>
      <c r="F26" s="20">
        <f>SUM(E26*12)</f>
        <v>1452000</v>
      </c>
    </row>
    <row r="27" spans="1:7" ht="21" customHeight="1">
      <c r="A27" s="42">
        <v>2</v>
      </c>
      <c r="B27" s="17" t="s">
        <v>13</v>
      </c>
      <c r="C27" s="24">
        <v>110000</v>
      </c>
      <c r="D27" s="23">
        <v>1</v>
      </c>
      <c r="E27" s="19">
        <f t="shared" ref="E27:E34" si="0">SUM(C27*D27)</f>
        <v>110000</v>
      </c>
      <c r="F27" s="20">
        <f t="shared" ref="F27:F34" si="1">SUM(E27*12)</f>
        <v>1320000</v>
      </c>
    </row>
    <row r="28" spans="1:7" ht="21" customHeight="1">
      <c r="A28" s="41">
        <v>3</v>
      </c>
      <c r="B28" s="22" t="s">
        <v>14</v>
      </c>
      <c r="C28" s="24">
        <v>104500</v>
      </c>
      <c r="D28" s="23">
        <v>1</v>
      </c>
      <c r="E28" s="19">
        <f t="shared" si="0"/>
        <v>104500</v>
      </c>
      <c r="F28" s="20">
        <f t="shared" si="1"/>
        <v>1254000</v>
      </c>
    </row>
    <row r="29" spans="1:7" ht="21" customHeight="1">
      <c r="A29" s="42">
        <v>4</v>
      </c>
      <c r="B29" s="22" t="s">
        <v>0</v>
      </c>
      <c r="C29" s="24">
        <v>104500</v>
      </c>
      <c r="D29" s="23">
        <v>1</v>
      </c>
      <c r="E29" s="19">
        <f t="shared" si="0"/>
        <v>104500</v>
      </c>
      <c r="F29" s="20">
        <f t="shared" si="1"/>
        <v>1254000</v>
      </c>
    </row>
    <row r="30" spans="1:7" ht="21" customHeight="1">
      <c r="A30" s="41">
        <v>5</v>
      </c>
      <c r="B30" s="22" t="s">
        <v>15</v>
      </c>
      <c r="C30" s="24">
        <v>104500</v>
      </c>
      <c r="D30" s="57">
        <v>12</v>
      </c>
      <c r="E30" s="19">
        <f t="shared" si="0"/>
        <v>1254000</v>
      </c>
      <c r="F30" s="20">
        <f t="shared" si="1"/>
        <v>15048000</v>
      </c>
    </row>
    <row r="31" spans="1:7" ht="21" customHeight="1">
      <c r="A31" s="42">
        <v>6</v>
      </c>
      <c r="B31" s="22" t="s">
        <v>1</v>
      </c>
      <c r="C31" s="24">
        <v>104500</v>
      </c>
      <c r="D31" s="23">
        <v>1</v>
      </c>
      <c r="E31" s="19">
        <f t="shared" si="0"/>
        <v>104500</v>
      </c>
      <c r="F31" s="20">
        <f t="shared" si="1"/>
        <v>1254000</v>
      </c>
    </row>
    <row r="32" spans="1:7" ht="21" customHeight="1">
      <c r="A32" s="41">
        <v>7</v>
      </c>
      <c r="B32" s="22" t="s">
        <v>16</v>
      </c>
      <c r="C32" s="24">
        <v>104000</v>
      </c>
      <c r="D32" s="23">
        <v>2</v>
      </c>
      <c r="E32" s="19">
        <f t="shared" si="0"/>
        <v>208000</v>
      </c>
      <c r="F32" s="20">
        <f t="shared" si="1"/>
        <v>2496000</v>
      </c>
    </row>
    <row r="33" spans="1:7" ht="21" customHeight="1">
      <c r="A33" s="42">
        <v>8</v>
      </c>
      <c r="B33" s="22" t="s">
        <v>27</v>
      </c>
      <c r="C33" s="24">
        <v>104000</v>
      </c>
      <c r="D33" s="23">
        <v>2</v>
      </c>
      <c r="E33" s="19">
        <f t="shared" si="0"/>
        <v>208000</v>
      </c>
      <c r="F33" s="20">
        <f t="shared" si="1"/>
        <v>2496000</v>
      </c>
    </row>
    <row r="34" spans="1:7" ht="21" customHeight="1">
      <c r="A34" s="41">
        <v>9</v>
      </c>
      <c r="B34" s="22" t="s">
        <v>17</v>
      </c>
      <c r="C34" s="24">
        <v>104000</v>
      </c>
      <c r="D34" s="23">
        <v>2</v>
      </c>
      <c r="E34" s="19">
        <f t="shared" si="0"/>
        <v>208000</v>
      </c>
      <c r="F34" s="20">
        <f t="shared" si="1"/>
        <v>2496000</v>
      </c>
    </row>
    <row r="35" spans="1:7" ht="21" customHeight="1">
      <c r="A35" s="43"/>
      <c r="B35" s="26" t="s">
        <v>18</v>
      </c>
      <c r="C35" s="24"/>
      <c r="D35" s="27">
        <f>SUM(D22:D34)</f>
        <v>23</v>
      </c>
      <c r="E35" s="28">
        <f>SUM(E22:E34)</f>
        <v>2422500</v>
      </c>
      <c r="F35" s="48">
        <f>SUM(F26:F34)</f>
        <v>29070000</v>
      </c>
      <c r="G35" s="6"/>
    </row>
    <row r="36" spans="1:7" ht="21.75" customHeight="1" thickBot="1">
      <c r="A36" s="74"/>
      <c r="B36" s="29" t="s">
        <v>19</v>
      </c>
      <c r="C36" s="77"/>
      <c r="D36" s="29"/>
      <c r="E36" s="30">
        <v>5000</v>
      </c>
      <c r="F36" s="20">
        <f t="shared" ref="F36" si="2">SUM(E36*12)</f>
        <v>60000</v>
      </c>
      <c r="G36" s="6"/>
    </row>
    <row r="37" spans="1:7" ht="23.25" customHeight="1" thickBot="1">
      <c r="A37" s="31"/>
      <c r="B37" s="32" t="s">
        <v>20</v>
      </c>
      <c r="C37" s="73"/>
      <c r="D37" s="33">
        <f>SUM(D35)</f>
        <v>23</v>
      </c>
      <c r="E37" s="34">
        <f>SUM(E35:E36)</f>
        <v>2427500</v>
      </c>
      <c r="F37" s="70">
        <f>SUM(F35:F36)</f>
        <v>29130000</v>
      </c>
      <c r="G37" s="6"/>
    </row>
    <row r="38" spans="1:7" ht="17.25">
      <c r="A38" s="36"/>
      <c r="B38" s="8"/>
      <c r="C38" s="8"/>
      <c r="D38" s="36"/>
      <c r="E38" s="8"/>
      <c r="F38" s="8"/>
    </row>
    <row r="39" spans="1:7" ht="17.25">
      <c r="A39" s="36"/>
      <c r="B39" s="59"/>
      <c r="C39" s="59"/>
      <c r="D39" s="59"/>
      <c r="E39" s="59"/>
      <c r="F39" s="36"/>
    </row>
    <row r="40" spans="1:7" ht="17.25">
      <c r="A40" s="36"/>
      <c r="B40" s="8"/>
      <c r="C40" s="8"/>
      <c r="D40" s="36"/>
      <c r="E40" s="8"/>
      <c r="F40" s="8"/>
    </row>
    <row r="41" spans="1:7" ht="45.75" customHeight="1">
      <c r="A41" s="36"/>
      <c r="B41" s="126" t="s">
        <v>21</v>
      </c>
      <c r="C41" s="126"/>
      <c r="D41" s="126"/>
      <c r="E41" s="134" t="s">
        <v>22</v>
      </c>
      <c r="F41" s="134"/>
    </row>
    <row r="42" spans="1:7" ht="17.25">
      <c r="A42" s="36"/>
      <c r="B42" s="9"/>
      <c r="C42" s="9"/>
      <c r="D42" s="36"/>
      <c r="E42" s="9"/>
      <c r="F42" s="8"/>
    </row>
    <row r="43" spans="1:7" ht="20.25" customHeight="1">
      <c r="A43" s="36"/>
      <c r="B43" s="9"/>
      <c r="C43" s="9"/>
      <c r="D43" s="36"/>
      <c r="E43" s="119"/>
      <c r="F43" s="8"/>
    </row>
    <row r="44" spans="1:7" ht="17.25">
      <c r="A44" s="36"/>
      <c r="B44" s="36" t="s">
        <v>12</v>
      </c>
      <c r="C44" s="36"/>
      <c r="D44" s="9"/>
      <c r="E44" s="134" t="s">
        <v>73</v>
      </c>
      <c r="F44" s="134"/>
    </row>
    <row r="45" spans="1:7" ht="17.25">
      <c r="A45" s="36"/>
      <c r="B45" s="36"/>
      <c r="C45" s="36"/>
      <c r="D45" s="9"/>
      <c r="E45" s="9"/>
      <c r="F45" s="8"/>
    </row>
    <row r="46" spans="1:7" ht="52.5" customHeight="1">
      <c r="A46" s="36"/>
      <c r="B46" s="126" t="s">
        <v>23</v>
      </c>
      <c r="C46" s="126"/>
      <c r="D46" s="126"/>
      <c r="E46" s="134" t="s">
        <v>24</v>
      </c>
      <c r="F46" s="134"/>
    </row>
    <row r="47" spans="1:7" ht="17.25">
      <c r="A47" s="36"/>
      <c r="B47" s="37"/>
      <c r="C47" s="37"/>
      <c r="D47" s="9"/>
      <c r="E47" s="10"/>
      <c r="F47" s="10"/>
    </row>
    <row r="48" spans="1:7" ht="18" customHeight="1">
      <c r="A48" s="9"/>
      <c r="B48" s="36"/>
      <c r="C48" s="36"/>
      <c r="D48" s="36" t="s">
        <v>25</v>
      </c>
      <c r="E48" s="9"/>
      <c r="F48" s="8"/>
    </row>
    <row r="49" spans="1:7" ht="17.25">
      <c r="A49" s="9"/>
      <c r="B49" s="9"/>
      <c r="C49" s="9"/>
      <c r="D49" s="9"/>
      <c r="E49" s="9"/>
      <c r="F49" s="8"/>
    </row>
    <row r="50" spans="1:7" ht="17.25">
      <c r="A50" s="9"/>
      <c r="B50" s="36"/>
      <c r="C50" s="36"/>
      <c r="D50" s="36"/>
      <c r="E50" s="9"/>
      <c r="F50" s="36"/>
      <c r="G50" s="8"/>
    </row>
    <row r="51" spans="1:7" ht="17.25">
      <c r="A51" s="9"/>
      <c r="B51" s="9"/>
      <c r="C51" s="9"/>
      <c r="D51" s="9"/>
      <c r="E51" s="36"/>
      <c r="F51" s="36"/>
      <c r="G51" s="52"/>
    </row>
  </sheetData>
  <mergeCells count="13">
    <mergeCell ref="A24:A25"/>
    <mergeCell ref="E44:F44"/>
    <mergeCell ref="B17:F17"/>
    <mergeCell ref="B21:E21"/>
    <mergeCell ref="B15:E15"/>
    <mergeCell ref="B46:D46"/>
    <mergeCell ref="B24:B25"/>
    <mergeCell ref="D24:D25"/>
    <mergeCell ref="E46:F46"/>
    <mergeCell ref="D2:F8"/>
    <mergeCell ref="E41:F41"/>
    <mergeCell ref="B41:D41"/>
    <mergeCell ref="B13:E1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2:G52"/>
  <sheetViews>
    <sheetView workbookViewId="0">
      <selection activeCell="D2" sqref="D2:F8"/>
    </sheetView>
  </sheetViews>
  <sheetFormatPr defaultRowHeight="12.75"/>
  <cols>
    <col min="2" max="2" width="18.85546875" customWidth="1"/>
    <col min="3" max="3" width="16.42578125" customWidth="1"/>
    <col min="4" max="4" width="17" customWidth="1"/>
    <col min="5" max="5" width="18.7109375" customWidth="1"/>
    <col min="6" max="6" width="19" customWidth="1"/>
  </cols>
  <sheetData>
    <row r="2" spans="1:6">
      <c r="D2" s="125" t="s">
        <v>93</v>
      </c>
      <c r="E2" s="125"/>
      <c r="F2" s="125"/>
    </row>
    <row r="3" spans="1:6">
      <c r="D3" s="125"/>
      <c r="E3" s="125"/>
      <c r="F3" s="125"/>
    </row>
    <row r="4" spans="1:6">
      <c r="D4" s="125"/>
      <c r="E4" s="125"/>
      <c r="F4" s="125"/>
    </row>
    <row r="5" spans="1:6">
      <c r="D5" s="125"/>
      <c r="E5" s="125"/>
      <c r="F5" s="125"/>
    </row>
    <row r="6" spans="1:6">
      <c r="D6" s="125"/>
      <c r="E6" s="125"/>
      <c r="F6" s="125"/>
    </row>
    <row r="7" spans="1:6">
      <c r="D7" s="125"/>
      <c r="E7" s="125"/>
      <c r="F7" s="125"/>
    </row>
    <row r="8" spans="1:6">
      <c r="D8" s="125"/>
      <c r="E8" s="125"/>
      <c r="F8" s="125"/>
    </row>
    <row r="10" spans="1:6" ht="16.5">
      <c r="A10" s="8"/>
      <c r="B10" s="8"/>
      <c r="C10" s="8"/>
      <c r="D10" s="91"/>
      <c r="E10" s="91"/>
      <c r="F10" s="91"/>
    </row>
    <row r="11" spans="1:6" ht="16.5" customHeight="1">
      <c r="A11" s="8"/>
      <c r="B11" s="8"/>
      <c r="C11" s="8"/>
      <c r="D11" s="92"/>
      <c r="E11" s="92"/>
      <c r="F11" s="92"/>
    </row>
    <row r="12" spans="1:6" ht="16.5" customHeight="1">
      <c r="A12" s="8"/>
      <c r="B12" s="8"/>
      <c r="C12" s="8"/>
      <c r="D12" s="92"/>
      <c r="E12" s="92"/>
      <c r="F12" s="92"/>
    </row>
    <row r="13" spans="1:6" ht="17.25">
      <c r="A13" s="9"/>
      <c r="B13" s="8"/>
      <c r="C13" s="8"/>
      <c r="D13" s="8"/>
      <c r="E13" s="55"/>
      <c r="F13" s="55"/>
    </row>
    <row r="14" spans="1:6" ht="17.25">
      <c r="A14" s="9"/>
      <c r="B14" s="8"/>
      <c r="C14" s="8"/>
      <c r="D14" s="8"/>
      <c r="E14" s="8"/>
      <c r="F14" s="8"/>
    </row>
    <row r="15" spans="1:6" ht="17.25">
      <c r="A15" s="8"/>
      <c r="B15" s="133" t="s">
        <v>8</v>
      </c>
      <c r="C15" s="133"/>
      <c r="D15" s="133"/>
      <c r="E15" s="133"/>
      <c r="F15" s="8"/>
    </row>
    <row r="16" spans="1:6" ht="17.25">
      <c r="A16" s="10"/>
      <c r="B16" s="8"/>
      <c r="C16" s="8"/>
      <c r="D16" s="8"/>
      <c r="E16" s="8"/>
      <c r="F16" s="8"/>
    </row>
    <row r="17" spans="1:7" ht="17.25">
      <c r="A17" s="8"/>
      <c r="B17" s="134" t="s">
        <v>42</v>
      </c>
      <c r="C17" s="134"/>
      <c r="D17" s="134"/>
      <c r="E17" s="134"/>
      <c r="F17" s="134"/>
      <c r="G17" s="8"/>
    </row>
    <row r="18" spans="1:7" ht="17.25">
      <c r="A18" s="10"/>
      <c r="B18" s="8"/>
      <c r="C18" s="8"/>
      <c r="D18" s="8"/>
      <c r="E18" s="8"/>
      <c r="F18" s="8"/>
    </row>
    <row r="19" spans="1:7" ht="17.25">
      <c r="A19" s="10"/>
      <c r="B19" s="127" t="s">
        <v>74</v>
      </c>
      <c r="C19" s="127"/>
      <c r="D19" s="127"/>
      <c r="E19" s="127"/>
      <c r="F19" s="127"/>
    </row>
    <row r="20" spans="1:7" ht="13.5">
      <c r="A20" s="8"/>
      <c r="B20" s="127"/>
      <c r="C20" s="127"/>
      <c r="D20" s="127"/>
      <c r="E20" s="127"/>
      <c r="F20" s="127"/>
    </row>
    <row r="21" spans="1:7" ht="17.25">
      <c r="A21" s="10"/>
      <c r="B21" s="8"/>
      <c r="C21" s="8"/>
      <c r="D21" s="8"/>
      <c r="E21" s="8"/>
      <c r="F21" s="8"/>
    </row>
    <row r="22" spans="1:7" ht="14.25">
      <c r="A22" s="11"/>
      <c r="B22" s="8"/>
      <c r="C22" s="8"/>
      <c r="D22" s="8"/>
      <c r="E22" s="8"/>
      <c r="F22" s="8"/>
    </row>
    <row r="23" spans="1:7" ht="14.25">
      <c r="A23" s="8"/>
      <c r="B23" s="128" t="s">
        <v>75</v>
      </c>
      <c r="C23" s="128"/>
      <c r="D23" s="128"/>
      <c r="E23" s="128"/>
      <c r="F23" s="8"/>
    </row>
    <row r="24" spans="1:7" ht="14.25">
      <c r="A24" s="12"/>
      <c r="B24" s="8"/>
      <c r="C24" s="8"/>
      <c r="D24" s="8"/>
      <c r="E24" s="8"/>
      <c r="F24" s="8"/>
    </row>
    <row r="25" spans="1:7" ht="18" thickBot="1">
      <c r="A25" s="10"/>
      <c r="B25" s="8"/>
      <c r="C25" s="8"/>
      <c r="D25" s="8"/>
      <c r="E25" s="8"/>
      <c r="F25" s="8"/>
    </row>
    <row r="26" spans="1:7" ht="33">
      <c r="A26" s="129" t="s">
        <v>9</v>
      </c>
      <c r="B26" s="129" t="s">
        <v>10</v>
      </c>
      <c r="C26" s="72" t="s">
        <v>58</v>
      </c>
      <c r="D26" s="131" t="s">
        <v>55</v>
      </c>
      <c r="E26" s="14" t="s">
        <v>43</v>
      </c>
      <c r="F26" s="13" t="s">
        <v>11</v>
      </c>
    </row>
    <row r="27" spans="1:7" ht="17.25" thickBot="1">
      <c r="A27" s="130"/>
      <c r="B27" s="130"/>
      <c r="C27" s="15" t="s">
        <v>56</v>
      </c>
      <c r="D27" s="132"/>
      <c r="E27" s="15" t="s">
        <v>56</v>
      </c>
      <c r="F27" s="15" t="s">
        <v>56</v>
      </c>
    </row>
    <row r="28" spans="1:7" ht="19.5" customHeight="1">
      <c r="A28" s="41">
        <v>1</v>
      </c>
      <c r="B28" s="17" t="s">
        <v>12</v>
      </c>
      <c r="C28" s="19">
        <v>121000</v>
      </c>
      <c r="D28" s="18">
        <v>1</v>
      </c>
      <c r="E28" s="19">
        <f>SUM(C28*D28)</f>
        <v>121000</v>
      </c>
      <c r="F28" s="20">
        <f>SUM(E28*12)</f>
        <v>1452000</v>
      </c>
      <c r="G28" s="5"/>
    </row>
    <row r="29" spans="1:7" ht="19.5" customHeight="1">
      <c r="A29" s="42">
        <v>2</v>
      </c>
      <c r="B29" s="22" t="s">
        <v>13</v>
      </c>
      <c r="C29" s="24">
        <v>110000</v>
      </c>
      <c r="D29" s="23">
        <v>1</v>
      </c>
      <c r="E29" s="19">
        <f t="shared" ref="E29:E36" si="0">SUM(C29*D29)</f>
        <v>110000</v>
      </c>
      <c r="F29" s="20">
        <f t="shared" ref="F29:F36" si="1">SUM(E29*12)</f>
        <v>1320000</v>
      </c>
      <c r="G29" s="5"/>
    </row>
    <row r="30" spans="1:7" ht="19.5" customHeight="1">
      <c r="A30" s="41">
        <v>3</v>
      </c>
      <c r="B30" s="22" t="s">
        <v>76</v>
      </c>
      <c r="C30" s="24">
        <v>104500</v>
      </c>
      <c r="D30" s="23">
        <v>1</v>
      </c>
      <c r="E30" s="19">
        <f t="shared" si="0"/>
        <v>104500</v>
      </c>
      <c r="F30" s="20">
        <f t="shared" si="1"/>
        <v>1254000</v>
      </c>
      <c r="G30" s="5"/>
    </row>
    <row r="31" spans="1:7" ht="19.5" customHeight="1">
      <c r="A31" s="42">
        <v>4</v>
      </c>
      <c r="B31" s="22" t="s">
        <v>0</v>
      </c>
      <c r="C31" s="24">
        <v>104500</v>
      </c>
      <c r="D31" s="23">
        <v>1</v>
      </c>
      <c r="E31" s="19">
        <f t="shared" si="0"/>
        <v>104500</v>
      </c>
      <c r="F31" s="20">
        <f t="shared" si="1"/>
        <v>1254000</v>
      </c>
      <c r="G31" s="5"/>
    </row>
    <row r="32" spans="1:7" ht="19.5" customHeight="1">
      <c r="A32" s="41">
        <v>5</v>
      </c>
      <c r="B32" s="22" t="s">
        <v>14</v>
      </c>
      <c r="C32" s="24">
        <v>104500</v>
      </c>
      <c r="D32" s="23">
        <v>1</v>
      </c>
      <c r="E32" s="19">
        <f t="shared" si="0"/>
        <v>104500</v>
      </c>
      <c r="F32" s="20">
        <f t="shared" si="1"/>
        <v>1254000</v>
      </c>
      <c r="G32" s="5"/>
    </row>
    <row r="33" spans="1:7" ht="19.5" customHeight="1">
      <c r="A33" s="42">
        <v>6</v>
      </c>
      <c r="B33" s="22" t="s">
        <v>66</v>
      </c>
      <c r="C33" s="24">
        <v>104000</v>
      </c>
      <c r="D33" s="23">
        <v>1</v>
      </c>
      <c r="E33" s="19">
        <f t="shared" si="0"/>
        <v>104000</v>
      </c>
      <c r="F33" s="20">
        <f t="shared" si="1"/>
        <v>1248000</v>
      </c>
      <c r="G33" s="5"/>
    </row>
    <row r="34" spans="1:7" ht="19.5" customHeight="1">
      <c r="A34" s="41">
        <v>7</v>
      </c>
      <c r="B34" s="22" t="s">
        <v>15</v>
      </c>
      <c r="C34" s="24">
        <v>104500</v>
      </c>
      <c r="D34" s="57">
        <v>7</v>
      </c>
      <c r="E34" s="19">
        <f t="shared" si="0"/>
        <v>731500</v>
      </c>
      <c r="F34" s="20">
        <f t="shared" si="1"/>
        <v>8778000</v>
      </c>
      <c r="G34" s="5"/>
    </row>
    <row r="35" spans="1:7" ht="19.5" customHeight="1">
      <c r="A35" s="41">
        <v>9</v>
      </c>
      <c r="B35" s="22" t="s">
        <v>1</v>
      </c>
      <c r="C35" s="24">
        <v>104500</v>
      </c>
      <c r="D35" s="23">
        <v>1</v>
      </c>
      <c r="E35" s="19">
        <f t="shared" si="0"/>
        <v>104500</v>
      </c>
      <c r="F35" s="20">
        <f t="shared" si="1"/>
        <v>1254000</v>
      </c>
      <c r="G35" s="5"/>
    </row>
    <row r="36" spans="1:7" ht="19.5" customHeight="1" thickBot="1">
      <c r="A36" s="98">
        <v>10</v>
      </c>
      <c r="B36" s="99" t="s">
        <v>16</v>
      </c>
      <c r="C36" s="24">
        <v>104000</v>
      </c>
      <c r="D36" s="68">
        <v>1</v>
      </c>
      <c r="E36" s="102">
        <f t="shared" si="0"/>
        <v>104000</v>
      </c>
      <c r="F36" s="20">
        <f t="shared" si="1"/>
        <v>1248000</v>
      </c>
      <c r="G36" s="5"/>
    </row>
    <row r="37" spans="1:7" ht="18" thickBot="1">
      <c r="A37" s="31"/>
      <c r="B37" s="32" t="s">
        <v>70</v>
      </c>
      <c r="C37" s="73"/>
      <c r="D37" s="33">
        <f>SUM(D28:D36)</f>
        <v>15</v>
      </c>
      <c r="E37" s="34">
        <f>SUM(E28:E36)</f>
        <v>1588500</v>
      </c>
      <c r="F37" s="103">
        <f>SUM(F28:F36)</f>
        <v>19062000</v>
      </c>
      <c r="G37" s="6"/>
    </row>
    <row r="38" spans="1:7" ht="17.25">
      <c r="A38" s="36"/>
      <c r="B38" s="8"/>
      <c r="C38" s="8"/>
      <c r="D38" s="36"/>
      <c r="E38" s="8"/>
      <c r="F38" s="8"/>
    </row>
    <row r="39" spans="1:7" ht="17.25">
      <c r="A39" s="36"/>
      <c r="B39" s="59"/>
      <c r="C39" s="59"/>
      <c r="D39" s="59"/>
      <c r="E39" s="59"/>
      <c r="F39" s="59"/>
    </row>
    <row r="40" spans="1:7" ht="17.25">
      <c r="A40" s="36"/>
      <c r="B40" s="8"/>
      <c r="C40" s="8"/>
      <c r="D40" s="36"/>
      <c r="E40" s="8"/>
      <c r="F40" s="8"/>
    </row>
    <row r="41" spans="1:7" ht="44.25" customHeight="1">
      <c r="A41" s="36"/>
      <c r="B41" s="126" t="s">
        <v>21</v>
      </c>
      <c r="C41" s="126"/>
      <c r="D41" s="126"/>
      <c r="E41" s="134" t="s">
        <v>22</v>
      </c>
      <c r="F41" s="134"/>
      <c r="G41" s="56"/>
    </row>
    <row r="42" spans="1:7" ht="17.25">
      <c r="A42" s="36"/>
      <c r="B42" s="9"/>
      <c r="C42" s="9"/>
      <c r="D42" s="36"/>
      <c r="E42" s="9"/>
      <c r="F42" s="9"/>
    </row>
    <row r="43" spans="1:7" ht="17.25">
      <c r="A43" s="36"/>
      <c r="B43" s="9"/>
      <c r="C43" s="9"/>
      <c r="D43" s="36"/>
      <c r="E43" s="134"/>
      <c r="F43" s="134"/>
    </row>
    <row r="44" spans="1:7" ht="17.25">
      <c r="A44" s="36"/>
      <c r="B44" s="10" t="s">
        <v>12</v>
      </c>
      <c r="C44" s="36"/>
      <c r="D44" s="9"/>
      <c r="E44" s="134" t="s">
        <v>77</v>
      </c>
      <c r="F44" s="134"/>
    </row>
    <row r="45" spans="1:7" ht="17.25">
      <c r="A45" s="36"/>
      <c r="B45" s="36"/>
      <c r="C45" s="36"/>
      <c r="D45" s="9"/>
      <c r="E45" s="9"/>
      <c r="F45" s="9"/>
    </row>
    <row r="46" spans="1:7" ht="58.5" customHeight="1">
      <c r="A46" s="36"/>
      <c r="B46" s="126" t="s">
        <v>23</v>
      </c>
      <c r="C46" s="126"/>
      <c r="D46" s="126"/>
      <c r="E46" s="134" t="s">
        <v>24</v>
      </c>
      <c r="F46" s="134"/>
      <c r="G46" s="56"/>
    </row>
    <row r="47" spans="1:7" ht="17.25">
      <c r="A47" s="9"/>
      <c r="B47" s="37"/>
      <c r="C47" s="37"/>
      <c r="D47" s="9"/>
      <c r="E47" s="9"/>
      <c r="F47" s="36"/>
    </row>
    <row r="48" spans="1:7" ht="17.25">
      <c r="A48" s="9"/>
      <c r="B48" s="36"/>
      <c r="C48" s="36"/>
      <c r="D48" s="36" t="s">
        <v>25</v>
      </c>
      <c r="E48" s="124"/>
      <c r="F48" s="124"/>
    </row>
    <row r="49" spans="1:6" ht="17.25">
      <c r="A49" s="9"/>
      <c r="B49" s="9"/>
      <c r="C49" s="9"/>
      <c r="D49" s="9"/>
      <c r="E49" s="9"/>
      <c r="F49" s="52"/>
    </row>
    <row r="50" spans="1:6" ht="17.25">
      <c r="A50" s="9"/>
      <c r="B50" s="36"/>
      <c r="C50" s="36"/>
      <c r="D50" s="36"/>
      <c r="E50" s="9"/>
      <c r="F50" s="36"/>
    </row>
    <row r="51" spans="1:6" ht="17.25">
      <c r="A51" s="9"/>
      <c r="B51" s="9"/>
      <c r="C51" s="9"/>
      <c r="D51" s="9"/>
      <c r="E51" s="9"/>
      <c r="F51" s="9"/>
    </row>
    <row r="52" spans="1:6" ht="15">
      <c r="A52" s="1"/>
      <c r="B52" s="1"/>
      <c r="C52" s="1"/>
      <c r="D52" s="1"/>
      <c r="E52" s="3"/>
      <c r="F52" s="1"/>
    </row>
  </sheetData>
  <mergeCells count="15">
    <mergeCell ref="B46:D46"/>
    <mergeCell ref="B41:D41"/>
    <mergeCell ref="E48:F48"/>
    <mergeCell ref="E41:F41"/>
    <mergeCell ref="E43:F43"/>
    <mergeCell ref="E44:F44"/>
    <mergeCell ref="E46:F46"/>
    <mergeCell ref="D2:F8"/>
    <mergeCell ref="B15:E15"/>
    <mergeCell ref="B19:F20"/>
    <mergeCell ref="B23:E23"/>
    <mergeCell ref="A26:A27"/>
    <mergeCell ref="B26:B27"/>
    <mergeCell ref="D26:D27"/>
    <mergeCell ref="B17:F17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2:F54"/>
  <sheetViews>
    <sheetView workbookViewId="0">
      <selection activeCell="D2" sqref="D2:F8"/>
    </sheetView>
  </sheetViews>
  <sheetFormatPr defaultRowHeight="12.75"/>
  <cols>
    <col min="2" max="2" width="30.140625" customWidth="1"/>
    <col min="3" max="3" width="16.140625" customWidth="1"/>
    <col min="4" max="4" width="15.28515625" customWidth="1"/>
    <col min="5" max="5" width="19.28515625" customWidth="1"/>
    <col min="6" max="6" width="17.85546875" customWidth="1"/>
  </cols>
  <sheetData>
    <row r="2" spans="1:6">
      <c r="D2" s="125" t="s">
        <v>95</v>
      </c>
      <c r="E2" s="125"/>
      <c r="F2" s="125"/>
    </row>
    <row r="3" spans="1:6">
      <c r="D3" s="125"/>
      <c r="E3" s="125"/>
      <c r="F3" s="125"/>
    </row>
    <row r="4" spans="1:6">
      <c r="D4" s="125"/>
      <c r="E4" s="125"/>
      <c r="F4" s="125"/>
    </row>
    <row r="5" spans="1:6">
      <c r="D5" s="125"/>
      <c r="E5" s="125"/>
      <c r="F5" s="125"/>
    </row>
    <row r="6" spans="1:6">
      <c r="D6" s="125"/>
      <c r="E6" s="125"/>
      <c r="F6" s="125"/>
    </row>
    <row r="7" spans="1:6">
      <c r="D7" s="125"/>
      <c r="E7" s="125"/>
      <c r="F7" s="125"/>
    </row>
    <row r="8" spans="1:6">
      <c r="D8" s="125"/>
      <c r="E8" s="125"/>
      <c r="F8" s="125"/>
    </row>
    <row r="9" spans="1:6" ht="16.5">
      <c r="A9" s="8"/>
      <c r="B9" s="8"/>
      <c r="C9" s="8"/>
      <c r="D9" s="91"/>
      <c r="E9" s="91"/>
      <c r="F9" s="91"/>
    </row>
    <row r="10" spans="1:6" ht="16.5" customHeight="1">
      <c r="A10" s="8"/>
      <c r="B10" s="8"/>
      <c r="C10" s="8"/>
      <c r="D10" s="92"/>
      <c r="E10" s="92"/>
      <c r="F10" s="92"/>
    </row>
    <row r="11" spans="1:6" ht="16.5" customHeight="1">
      <c r="A11" s="8"/>
      <c r="B11" s="8"/>
      <c r="C11" s="8"/>
      <c r="D11" s="92"/>
      <c r="E11" s="92"/>
      <c r="F11" s="92"/>
    </row>
    <row r="12" spans="1:6" ht="17.25">
      <c r="A12" s="9"/>
      <c r="B12" s="8"/>
      <c r="C12" s="8"/>
      <c r="D12" s="8"/>
      <c r="E12" s="8"/>
      <c r="F12" s="36"/>
    </row>
    <row r="13" spans="1:6" ht="17.25">
      <c r="A13" s="9"/>
      <c r="B13" s="8"/>
      <c r="C13" s="8"/>
      <c r="D13" s="8"/>
      <c r="E13" s="8"/>
      <c r="F13" s="8"/>
    </row>
    <row r="14" spans="1:6" ht="17.25">
      <c r="A14" s="8"/>
      <c r="B14" s="133" t="s">
        <v>8</v>
      </c>
      <c r="C14" s="133"/>
      <c r="D14" s="133"/>
      <c r="E14" s="133"/>
      <c r="F14" s="8"/>
    </row>
    <row r="15" spans="1:6" ht="17.25">
      <c r="A15" s="10"/>
      <c r="B15" s="8"/>
      <c r="C15" s="8"/>
      <c r="D15" s="8"/>
      <c r="E15" s="8"/>
      <c r="F15" s="8"/>
    </row>
    <row r="16" spans="1:6" ht="17.25">
      <c r="A16" s="8"/>
      <c r="B16" s="134" t="s">
        <v>42</v>
      </c>
      <c r="C16" s="134"/>
      <c r="D16" s="134"/>
      <c r="E16" s="134"/>
      <c r="F16" s="134"/>
    </row>
    <row r="17" spans="1:6" ht="17.25">
      <c r="A17" s="10"/>
      <c r="B17" s="8"/>
      <c r="C17" s="8"/>
      <c r="D17" s="8"/>
      <c r="E17" s="8"/>
      <c r="F17" s="8"/>
    </row>
    <row r="18" spans="1:6" ht="17.25">
      <c r="A18" s="136" t="s">
        <v>78</v>
      </c>
      <c r="B18" s="136"/>
      <c r="C18" s="136"/>
      <c r="D18" s="136"/>
      <c r="E18" s="136"/>
      <c r="F18" s="136"/>
    </row>
    <row r="19" spans="1:6" ht="19.5">
      <c r="A19" s="8"/>
      <c r="B19" s="8"/>
      <c r="C19" s="8"/>
      <c r="D19" s="40"/>
      <c r="E19" s="40"/>
      <c r="F19" s="8"/>
    </row>
    <row r="20" spans="1:6" ht="17.25">
      <c r="A20" s="10"/>
      <c r="B20" s="8"/>
      <c r="C20" s="8"/>
      <c r="D20" s="8"/>
      <c r="E20" s="8"/>
      <c r="F20" s="8"/>
    </row>
    <row r="21" spans="1:6" ht="14.25">
      <c r="A21" s="11"/>
      <c r="B21" s="8"/>
      <c r="C21" s="8"/>
      <c r="D21" s="8"/>
      <c r="E21" s="8"/>
      <c r="F21" s="8"/>
    </row>
    <row r="22" spans="1:6" ht="14.25">
      <c r="A22" s="8"/>
      <c r="B22" s="128" t="s">
        <v>79</v>
      </c>
      <c r="C22" s="128"/>
      <c r="D22" s="128"/>
      <c r="E22" s="128"/>
      <c r="F22" s="8"/>
    </row>
    <row r="23" spans="1:6" ht="14.25">
      <c r="A23" s="12"/>
      <c r="B23" s="8"/>
      <c r="C23" s="8"/>
      <c r="D23" s="8"/>
      <c r="E23" s="8"/>
      <c r="F23" s="8"/>
    </row>
    <row r="24" spans="1:6" ht="18" thickBot="1">
      <c r="A24" s="10"/>
      <c r="B24" s="8"/>
      <c r="C24" s="8"/>
      <c r="D24" s="8"/>
      <c r="E24" s="8"/>
      <c r="F24" s="8"/>
    </row>
    <row r="25" spans="1:6" ht="33">
      <c r="A25" s="129" t="s">
        <v>9</v>
      </c>
      <c r="B25" s="129" t="s">
        <v>10</v>
      </c>
      <c r="C25" s="72" t="s">
        <v>58</v>
      </c>
      <c r="D25" s="131" t="s">
        <v>55</v>
      </c>
      <c r="E25" s="14" t="s">
        <v>43</v>
      </c>
      <c r="F25" s="13" t="s">
        <v>11</v>
      </c>
    </row>
    <row r="26" spans="1:6" ht="17.25" thickBot="1">
      <c r="A26" s="130"/>
      <c r="B26" s="130"/>
      <c r="C26" s="15" t="s">
        <v>56</v>
      </c>
      <c r="D26" s="132"/>
      <c r="E26" s="15" t="s">
        <v>56</v>
      </c>
      <c r="F26" s="15" t="s">
        <v>56</v>
      </c>
    </row>
    <row r="27" spans="1:6" ht="20.25" customHeight="1">
      <c r="A27" s="41">
        <v>1</v>
      </c>
      <c r="B27" s="17" t="s">
        <v>12</v>
      </c>
      <c r="C27" s="19">
        <v>121000</v>
      </c>
      <c r="D27" s="18">
        <v>1</v>
      </c>
      <c r="E27" s="19">
        <f>SUM(C27*D27)</f>
        <v>121000</v>
      </c>
      <c r="F27" s="20">
        <f>SUM(E27*12)</f>
        <v>1452000</v>
      </c>
    </row>
    <row r="28" spans="1:6" ht="20.25" customHeight="1">
      <c r="A28" s="42">
        <v>2</v>
      </c>
      <c r="B28" s="22" t="s">
        <v>13</v>
      </c>
      <c r="C28" s="24">
        <v>110000</v>
      </c>
      <c r="D28" s="23">
        <v>1</v>
      </c>
      <c r="E28" s="19">
        <f t="shared" ref="E28:E36" si="0">SUM(C28*D28)</f>
        <v>110000</v>
      </c>
      <c r="F28" s="20">
        <f t="shared" ref="F28:F38" si="1">SUM(E28*12)</f>
        <v>1320000</v>
      </c>
    </row>
    <row r="29" spans="1:6" ht="20.25" customHeight="1">
      <c r="A29" s="41">
        <v>3</v>
      </c>
      <c r="B29" s="22" t="s">
        <v>14</v>
      </c>
      <c r="C29" s="24">
        <v>104500</v>
      </c>
      <c r="D29" s="23">
        <v>1</v>
      </c>
      <c r="E29" s="19">
        <f t="shared" si="0"/>
        <v>104500</v>
      </c>
      <c r="F29" s="20">
        <f t="shared" si="1"/>
        <v>1254000</v>
      </c>
    </row>
    <row r="30" spans="1:6" ht="20.25" customHeight="1">
      <c r="A30" s="42">
        <v>4</v>
      </c>
      <c r="B30" s="22" t="s">
        <v>0</v>
      </c>
      <c r="C30" s="24">
        <v>104500</v>
      </c>
      <c r="D30" s="23">
        <v>1</v>
      </c>
      <c r="E30" s="19">
        <f t="shared" si="0"/>
        <v>104500</v>
      </c>
      <c r="F30" s="20">
        <f t="shared" si="1"/>
        <v>1254000</v>
      </c>
    </row>
    <row r="31" spans="1:6" ht="20.25" customHeight="1">
      <c r="A31" s="41">
        <v>5</v>
      </c>
      <c r="B31" s="22" t="s">
        <v>15</v>
      </c>
      <c r="C31" s="24">
        <v>104500</v>
      </c>
      <c r="D31" s="57">
        <v>21.5</v>
      </c>
      <c r="E31" s="19">
        <f t="shared" si="0"/>
        <v>2246750</v>
      </c>
      <c r="F31" s="20">
        <f t="shared" si="1"/>
        <v>26961000</v>
      </c>
    </row>
    <row r="32" spans="1:6" ht="20.25" customHeight="1">
      <c r="A32" s="42">
        <v>6</v>
      </c>
      <c r="B32" s="22" t="s">
        <v>1</v>
      </c>
      <c r="C32" s="24">
        <v>104500</v>
      </c>
      <c r="D32" s="23">
        <v>2</v>
      </c>
      <c r="E32" s="19">
        <f t="shared" si="0"/>
        <v>209000</v>
      </c>
      <c r="F32" s="20">
        <f t="shared" si="1"/>
        <v>2508000</v>
      </c>
    </row>
    <row r="33" spans="1:6" ht="20.25" customHeight="1">
      <c r="A33" s="41">
        <v>7</v>
      </c>
      <c r="B33" s="22" t="s">
        <v>17</v>
      </c>
      <c r="C33" s="24">
        <v>104000</v>
      </c>
      <c r="D33" s="23">
        <v>2</v>
      </c>
      <c r="E33" s="19">
        <f t="shared" si="0"/>
        <v>208000</v>
      </c>
      <c r="F33" s="20">
        <f t="shared" si="1"/>
        <v>2496000</v>
      </c>
    </row>
    <row r="34" spans="1:6" ht="20.25" customHeight="1">
      <c r="A34" s="42">
        <v>8</v>
      </c>
      <c r="B34" s="22" t="s">
        <v>69</v>
      </c>
      <c r="C34" s="24">
        <v>104000</v>
      </c>
      <c r="D34" s="23">
        <v>1</v>
      </c>
      <c r="E34" s="19">
        <f t="shared" si="0"/>
        <v>104000</v>
      </c>
      <c r="F34" s="20">
        <f t="shared" si="1"/>
        <v>1248000</v>
      </c>
    </row>
    <row r="35" spans="1:6" ht="20.25" customHeight="1">
      <c r="A35" s="41">
        <v>9</v>
      </c>
      <c r="B35" s="22" t="s">
        <v>80</v>
      </c>
      <c r="C35" s="24">
        <v>104500</v>
      </c>
      <c r="D35" s="23">
        <v>1</v>
      </c>
      <c r="E35" s="19">
        <f t="shared" si="0"/>
        <v>104500</v>
      </c>
      <c r="F35" s="20">
        <f t="shared" si="1"/>
        <v>1254000</v>
      </c>
    </row>
    <row r="36" spans="1:6" ht="20.25" customHeight="1">
      <c r="A36" s="42">
        <v>10</v>
      </c>
      <c r="B36" s="22" t="s">
        <v>16</v>
      </c>
      <c r="C36" s="24">
        <v>104000</v>
      </c>
      <c r="D36" s="23">
        <v>2</v>
      </c>
      <c r="E36" s="19">
        <f t="shared" si="0"/>
        <v>208000</v>
      </c>
      <c r="F36" s="20">
        <f t="shared" si="1"/>
        <v>2496000</v>
      </c>
    </row>
    <row r="37" spans="1:6" ht="20.25" customHeight="1">
      <c r="A37" s="43"/>
      <c r="B37" s="26" t="s">
        <v>18</v>
      </c>
      <c r="C37" s="26"/>
      <c r="D37" s="44">
        <f>SUM(D23:D36)</f>
        <v>33.5</v>
      </c>
      <c r="E37" s="28">
        <f>SUM(E27:E36)</f>
        <v>3520250</v>
      </c>
      <c r="F37" s="28">
        <f>SUM(F27:F36)</f>
        <v>42243000</v>
      </c>
    </row>
    <row r="38" spans="1:6" ht="18" thickBot="1">
      <c r="A38" s="74"/>
      <c r="B38" s="29" t="s">
        <v>19</v>
      </c>
      <c r="C38" s="29"/>
      <c r="D38" s="75"/>
      <c r="E38" s="30">
        <v>60000</v>
      </c>
      <c r="F38" s="20">
        <f t="shared" si="1"/>
        <v>720000</v>
      </c>
    </row>
    <row r="39" spans="1:6" ht="18" thickBot="1">
      <c r="A39" s="31"/>
      <c r="B39" s="32" t="s">
        <v>20</v>
      </c>
      <c r="C39" s="73"/>
      <c r="D39" s="76">
        <f>SUM(D37)</f>
        <v>33.5</v>
      </c>
      <c r="E39" s="34">
        <f>SUM(E37:E38)</f>
        <v>3580250</v>
      </c>
      <c r="F39" s="95">
        <f>SUM(F37:F38)</f>
        <v>42963000</v>
      </c>
    </row>
    <row r="40" spans="1:6" ht="17.25">
      <c r="A40" s="36"/>
      <c r="B40" s="8"/>
      <c r="C40" s="8"/>
      <c r="D40" s="36"/>
      <c r="E40" s="8"/>
      <c r="F40" s="8"/>
    </row>
    <row r="41" spans="1:6" ht="17.25">
      <c r="A41" s="36"/>
      <c r="B41" s="11"/>
      <c r="C41" s="11"/>
      <c r="D41" s="8"/>
      <c r="E41" s="8"/>
      <c r="F41" s="36"/>
    </row>
    <row r="42" spans="1:6" ht="17.25">
      <c r="A42" s="36"/>
      <c r="B42" s="8"/>
      <c r="C42" s="8"/>
      <c r="D42" s="36"/>
      <c r="E42" s="8"/>
      <c r="F42" s="8"/>
    </row>
    <row r="43" spans="1:6" ht="42.75" customHeight="1">
      <c r="A43" s="36"/>
      <c r="B43" s="126" t="s">
        <v>21</v>
      </c>
      <c r="C43" s="126"/>
      <c r="D43" s="38"/>
      <c r="E43" s="134" t="s">
        <v>22</v>
      </c>
      <c r="F43" s="134"/>
    </row>
    <row r="44" spans="1:6" ht="17.25">
      <c r="A44" s="36"/>
      <c r="B44" s="9"/>
      <c r="C44" s="9"/>
      <c r="D44" s="36"/>
      <c r="E44" s="9"/>
      <c r="F44" s="9"/>
    </row>
    <row r="45" spans="1:6" ht="17.25">
      <c r="A45" s="36"/>
      <c r="B45" s="9"/>
      <c r="C45" s="9"/>
      <c r="D45" s="36"/>
      <c r="E45" s="134"/>
      <c r="F45" s="134"/>
    </row>
    <row r="46" spans="1:6" ht="17.25">
      <c r="A46" s="36"/>
      <c r="B46" s="36" t="s">
        <v>12</v>
      </c>
      <c r="C46" s="36"/>
      <c r="D46" s="9"/>
      <c r="E46" s="134" t="s">
        <v>81</v>
      </c>
      <c r="F46" s="134"/>
    </row>
    <row r="47" spans="1:6" ht="17.25">
      <c r="A47" s="36"/>
      <c r="B47" s="36"/>
      <c r="C47" s="36"/>
      <c r="D47" s="9"/>
      <c r="E47" s="124"/>
      <c r="F47" s="124"/>
    </row>
    <row r="48" spans="1:6" ht="52.5" customHeight="1">
      <c r="A48" s="36"/>
      <c r="B48" s="126" t="s">
        <v>23</v>
      </c>
      <c r="C48" s="126"/>
      <c r="D48" s="36"/>
      <c r="E48" s="124" t="s">
        <v>24</v>
      </c>
      <c r="F48" s="124"/>
    </row>
    <row r="49" spans="1:6" ht="17.25">
      <c r="A49" s="9"/>
      <c r="B49" s="37"/>
      <c r="C49" s="37"/>
      <c r="D49" s="9"/>
      <c r="E49" s="124"/>
      <c r="F49" s="124"/>
    </row>
    <row r="50" spans="1:6" ht="17.25">
      <c r="A50" s="9"/>
      <c r="B50" s="36"/>
      <c r="C50" s="36"/>
      <c r="D50" s="36" t="s">
        <v>25</v>
      </c>
      <c r="E50" s="9"/>
      <c r="F50" s="39"/>
    </row>
    <row r="51" spans="1:6" ht="17.25">
      <c r="A51" s="9"/>
      <c r="B51" s="9"/>
      <c r="C51" s="9"/>
      <c r="D51" s="9"/>
      <c r="E51" s="9"/>
      <c r="F51" s="52"/>
    </row>
    <row r="52" spans="1:6" ht="17.25">
      <c r="A52" s="9"/>
      <c r="B52" s="36"/>
      <c r="C52" s="36"/>
      <c r="D52" s="36"/>
      <c r="E52" s="9"/>
      <c r="F52" s="36"/>
    </row>
    <row r="53" spans="1:6" ht="15">
      <c r="A53" s="1"/>
      <c r="B53" s="1"/>
      <c r="C53" s="1"/>
      <c r="D53" s="1"/>
      <c r="E53" s="1"/>
      <c r="F53" s="1"/>
    </row>
    <row r="54" spans="1:6" ht="15">
      <c r="A54" s="1"/>
      <c r="B54" s="1"/>
      <c r="C54" s="1"/>
      <c r="D54" s="1"/>
      <c r="E54" s="3"/>
      <c r="F54" s="1"/>
    </row>
  </sheetData>
  <mergeCells count="16">
    <mergeCell ref="E49:F49"/>
    <mergeCell ref="B43:C43"/>
    <mergeCell ref="E43:F43"/>
    <mergeCell ref="E45:F45"/>
    <mergeCell ref="E46:F46"/>
    <mergeCell ref="E47:F47"/>
    <mergeCell ref="B48:C48"/>
    <mergeCell ref="E48:F48"/>
    <mergeCell ref="D2:F8"/>
    <mergeCell ref="B14:E14"/>
    <mergeCell ref="A18:F18"/>
    <mergeCell ref="B22:E22"/>
    <mergeCell ref="A25:A26"/>
    <mergeCell ref="B25:B26"/>
    <mergeCell ref="D25:D26"/>
    <mergeCell ref="B16:F16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2:F50"/>
  <sheetViews>
    <sheetView workbookViewId="0">
      <selection activeCell="D2" sqref="D2:F8"/>
    </sheetView>
  </sheetViews>
  <sheetFormatPr defaultRowHeight="12.75"/>
  <cols>
    <col min="1" max="1" width="7.85546875" customWidth="1"/>
    <col min="2" max="2" width="26.42578125" customWidth="1"/>
    <col min="3" max="3" width="18.28515625" customWidth="1"/>
    <col min="4" max="4" width="16.5703125" customWidth="1"/>
    <col min="5" max="5" width="17" customWidth="1"/>
    <col min="6" max="6" width="17.5703125" customWidth="1"/>
  </cols>
  <sheetData>
    <row r="2" spans="1:6">
      <c r="D2" s="125" t="s">
        <v>100</v>
      </c>
      <c r="E2" s="125"/>
      <c r="F2" s="125"/>
    </row>
    <row r="3" spans="1:6">
      <c r="D3" s="125"/>
      <c r="E3" s="125"/>
      <c r="F3" s="125"/>
    </row>
    <row r="4" spans="1:6">
      <c r="D4" s="125"/>
      <c r="E4" s="125"/>
      <c r="F4" s="125"/>
    </row>
    <row r="5" spans="1:6">
      <c r="D5" s="125"/>
      <c r="E5" s="125"/>
      <c r="F5" s="125"/>
    </row>
    <row r="6" spans="1:6">
      <c r="D6" s="125"/>
      <c r="E6" s="125"/>
      <c r="F6" s="125"/>
    </row>
    <row r="7" spans="1:6">
      <c r="D7" s="125"/>
      <c r="E7" s="125"/>
      <c r="F7" s="125"/>
    </row>
    <row r="8" spans="1:6">
      <c r="D8" s="125"/>
      <c r="E8" s="125"/>
      <c r="F8" s="125"/>
    </row>
    <row r="10" spans="1:6" ht="16.5">
      <c r="A10" s="8"/>
      <c r="B10" s="8"/>
      <c r="C10" s="8"/>
      <c r="D10" s="91"/>
      <c r="E10" s="91"/>
      <c r="F10" s="91"/>
    </row>
    <row r="11" spans="1:6" ht="16.5" customHeight="1">
      <c r="A11" s="8"/>
      <c r="B11" s="8"/>
      <c r="C11" s="8"/>
      <c r="D11" s="92"/>
      <c r="E11" s="92"/>
      <c r="F11" s="92"/>
    </row>
    <row r="12" spans="1:6" ht="16.5">
      <c r="A12" s="8"/>
      <c r="B12" s="8"/>
      <c r="C12" s="8"/>
      <c r="D12" s="91"/>
      <c r="E12" s="91"/>
      <c r="F12" s="91"/>
    </row>
    <row r="13" spans="1:6" ht="17.25">
      <c r="A13" s="9"/>
      <c r="B13" s="8"/>
      <c r="C13" s="8"/>
      <c r="D13" s="8"/>
      <c r="E13" s="7"/>
      <c r="F13" s="7"/>
    </row>
    <row r="14" spans="1:6" ht="17.25">
      <c r="A14" s="8"/>
      <c r="B14" s="133" t="s">
        <v>8</v>
      </c>
      <c r="C14" s="133"/>
      <c r="D14" s="133"/>
      <c r="E14" s="133"/>
      <c r="F14" s="8"/>
    </row>
    <row r="15" spans="1:6" ht="17.25">
      <c r="A15" s="10"/>
      <c r="B15" s="8"/>
      <c r="C15" s="8"/>
      <c r="D15" s="8"/>
      <c r="E15" s="8"/>
      <c r="F15" s="8"/>
    </row>
    <row r="16" spans="1:6" ht="17.25">
      <c r="A16" s="8"/>
      <c r="B16" s="134" t="s">
        <v>42</v>
      </c>
      <c r="C16" s="134"/>
      <c r="D16" s="134"/>
      <c r="E16" s="134"/>
      <c r="F16" s="134"/>
    </row>
    <row r="17" spans="1:6" ht="17.25">
      <c r="A17" s="10"/>
      <c r="B17" s="8"/>
      <c r="C17" s="8"/>
      <c r="D17" s="8"/>
      <c r="E17" s="8"/>
      <c r="F17" s="8"/>
    </row>
    <row r="18" spans="1:6" ht="17.25" customHeight="1">
      <c r="A18" s="10"/>
      <c r="B18" s="127" t="s">
        <v>82</v>
      </c>
      <c r="C18" s="127"/>
      <c r="D18" s="127"/>
      <c r="E18" s="127"/>
      <c r="F18" s="8"/>
    </row>
    <row r="19" spans="1:6" ht="14.25">
      <c r="A19" s="11"/>
      <c r="B19" s="8"/>
      <c r="C19" s="8"/>
      <c r="D19" s="8"/>
      <c r="E19" s="8"/>
      <c r="F19" s="8"/>
    </row>
    <row r="20" spans="1:6" ht="14.25">
      <c r="A20" s="8"/>
      <c r="B20" s="128" t="s">
        <v>30</v>
      </c>
      <c r="C20" s="128"/>
      <c r="D20" s="128"/>
      <c r="E20" s="128"/>
      <c r="F20" s="8"/>
    </row>
    <row r="21" spans="1:6" ht="14.25">
      <c r="A21" s="12"/>
      <c r="B21" s="8"/>
      <c r="C21" s="8"/>
      <c r="D21" s="8"/>
      <c r="E21" s="8"/>
      <c r="F21" s="8"/>
    </row>
    <row r="22" spans="1:6" ht="18" thickBot="1">
      <c r="A22" s="10"/>
      <c r="B22" s="8"/>
      <c r="C22" s="8"/>
      <c r="D22" s="8"/>
      <c r="E22" s="8"/>
      <c r="F22" s="8"/>
    </row>
    <row r="23" spans="1:6" ht="49.5">
      <c r="A23" s="129" t="s">
        <v>9</v>
      </c>
      <c r="B23" s="129" t="s">
        <v>10</v>
      </c>
      <c r="C23" s="72" t="s">
        <v>58</v>
      </c>
      <c r="D23" s="131" t="s">
        <v>55</v>
      </c>
      <c r="E23" s="14" t="s">
        <v>43</v>
      </c>
      <c r="F23" s="13" t="s">
        <v>11</v>
      </c>
    </row>
    <row r="24" spans="1:6" ht="17.25" thickBot="1">
      <c r="A24" s="130"/>
      <c r="B24" s="130"/>
      <c r="C24" s="15" t="s">
        <v>56</v>
      </c>
      <c r="D24" s="132"/>
      <c r="E24" s="15" t="s">
        <v>56</v>
      </c>
      <c r="F24" s="15" t="s">
        <v>56</v>
      </c>
    </row>
    <row r="25" spans="1:6" ht="23.25" customHeight="1">
      <c r="A25" s="16">
        <v>1</v>
      </c>
      <c r="B25" s="17" t="s">
        <v>12</v>
      </c>
      <c r="C25" s="110">
        <v>121000</v>
      </c>
      <c r="D25" s="111">
        <v>1</v>
      </c>
      <c r="E25" s="114">
        <f>SUM(C25*D25)</f>
        <v>121000</v>
      </c>
      <c r="F25" s="20">
        <f>SUM(E25*12)</f>
        <v>1452000</v>
      </c>
    </row>
    <row r="26" spans="1:6" ht="23.25" customHeight="1">
      <c r="A26" s="21">
        <v>2</v>
      </c>
      <c r="B26" s="22" t="s">
        <v>13</v>
      </c>
      <c r="C26" s="112">
        <v>110000</v>
      </c>
      <c r="D26" s="113">
        <v>1</v>
      </c>
      <c r="E26" s="114">
        <f t="shared" ref="E26:E33" si="0">SUM(C26*D26)</f>
        <v>110000</v>
      </c>
      <c r="F26" s="20">
        <f t="shared" ref="F26:F35" si="1">SUM(E26*12)</f>
        <v>1320000</v>
      </c>
    </row>
    <row r="27" spans="1:6" ht="23.25" customHeight="1">
      <c r="A27" s="16">
        <v>3</v>
      </c>
      <c r="B27" s="22" t="s">
        <v>0</v>
      </c>
      <c r="C27" s="112">
        <v>104500</v>
      </c>
      <c r="D27" s="113">
        <v>1</v>
      </c>
      <c r="E27" s="114">
        <f t="shared" si="0"/>
        <v>104500</v>
      </c>
      <c r="F27" s="20">
        <f t="shared" si="1"/>
        <v>1254000</v>
      </c>
    </row>
    <row r="28" spans="1:6" ht="23.25" customHeight="1">
      <c r="A28" s="21">
        <v>4</v>
      </c>
      <c r="B28" s="22" t="s">
        <v>14</v>
      </c>
      <c r="C28" s="112">
        <v>104500</v>
      </c>
      <c r="D28" s="113">
        <v>1</v>
      </c>
      <c r="E28" s="114">
        <f t="shared" si="0"/>
        <v>104500</v>
      </c>
      <c r="F28" s="20">
        <f t="shared" si="1"/>
        <v>1254000</v>
      </c>
    </row>
    <row r="29" spans="1:6" ht="23.25" customHeight="1">
      <c r="A29" s="16">
        <v>5</v>
      </c>
      <c r="B29" s="22" t="s">
        <v>15</v>
      </c>
      <c r="C29" s="112">
        <v>104500</v>
      </c>
      <c r="D29" s="113">
        <v>14</v>
      </c>
      <c r="E29" s="114">
        <f t="shared" si="0"/>
        <v>1463000</v>
      </c>
      <c r="F29" s="20">
        <f t="shared" si="1"/>
        <v>17556000</v>
      </c>
    </row>
    <row r="30" spans="1:6" ht="23.25" customHeight="1">
      <c r="A30" s="21">
        <v>6</v>
      </c>
      <c r="B30" s="22" t="s">
        <v>66</v>
      </c>
      <c r="C30" s="112">
        <v>104000</v>
      </c>
      <c r="D30" s="113">
        <v>1</v>
      </c>
      <c r="E30" s="114">
        <f t="shared" si="0"/>
        <v>104000</v>
      </c>
      <c r="F30" s="20">
        <f t="shared" si="1"/>
        <v>1248000</v>
      </c>
    </row>
    <row r="31" spans="1:6" ht="23.25" customHeight="1">
      <c r="A31" s="16">
        <v>7</v>
      </c>
      <c r="B31" s="22" t="s">
        <v>16</v>
      </c>
      <c r="C31" s="112">
        <v>104000</v>
      </c>
      <c r="D31" s="113">
        <v>2</v>
      </c>
      <c r="E31" s="114">
        <f t="shared" si="0"/>
        <v>208000</v>
      </c>
      <c r="F31" s="20">
        <f t="shared" si="1"/>
        <v>2496000</v>
      </c>
    </row>
    <row r="32" spans="1:6" ht="23.25" customHeight="1">
      <c r="A32" s="21">
        <v>8</v>
      </c>
      <c r="B32" s="22" t="s">
        <v>17</v>
      </c>
      <c r="C32" s="112">
        <v>104000</v>
      </c>
      <c r="D32" s="113">
        <v>2</v>
      </c>
      <c r="E32" s="114">
        <f t="shared" si="0"/>
        <v>208000</v>
      </c>
      <c r="F32" s="20">
        <f t="shared" si="1"/>
        <v>2496000</v>
      </c>
    </row>
    <row r="33" spans="1:6" ht="23.25" customHeight="1">
      <c r="A33" s="16">
        <v>9</v>
      </c>
      <c r="B33" s="22" t="s">
        <v>1</v>
      </c>
      <c r="C33" s="112">
        <v>104500</v>
      </c>
      <c r="D33" s="113">
        <v>1</v>
      </c>
      <c r="E33" s="114">
        <f t="shared" si="0"/>
        <v>104500</v>
      </c>
      <c r="F33" s="20">
        <f t="shared" si="1"/>
        <v>1254000</v>
      </c>
    </row>
    <row r="34" spans="1:6" ht="35.25" customHeight="1">
      <c r="A34" s="25"/>
      <c r="B34" s="26" t="s">
        <v>18</v>
      </c>
      <c r="C34" s="104"/>
      <c r="D34" s="106">
        <f>SUM(D25:D33)</f>
        <v>24</v>
      </c>
      <c r="E34" s="64">
        <f>SUM(E25:E33)</f>
        <v>2527500</v>
      </c>
      <c r="F34" s="107">
        <f>SUM(F25:F33)</f>
        <v>30330000</v>
      </c>
    </row>
    <row r="35" spans="1:6" ht="18" thickBot="1">
      <c r="A35" s="29"/>
      <c r="B35" s="29" t="s">
        <v>19</v>
      </c>
      <c r="C35" s="105"/>
      <c r="D35" s="108"/>
      <c r="E35" s="82">
        <v>10000</v>
      </c>
      <c r="F35" s="20">
        <f t="shared" si="1"/>
        <v>120000</v>
      </c>
    </row>
    <row r="36" spans="1:6" ht="18" thickBot="1">
      <c r="A36" s="31"/>
      <c r="B36" s="32" t="s">
        <v>20</v>
      </c>
      <c r="C36" s="73"/>
      <c r="D36" s="109">
        <f>SUM(D34)</f>
        <v>24</v>
      </c>
      <c r="E36" s="80">
        <f>SUM(E34:E35)</f>
        <v>2537500</v>
      </c>
      <c r="F36" s="80">
        <f>SUM(F34:F35)</f>
        <v>30450000</v>
      </c>
    </row>
    <row r="37" spans="1:6" ht="17.25">
      <c r="A37" s="39"/>
      <c r="B37" s="39"/>
      <c r="C37" s="39"/>
      <c r="D37" s="58"/>
      <c r="E37" s="89"/>
      <c r="F37" s="89"/>
    </row>
    <row r="38" spans="1:6" ht="17.25">
      <c r="A38" s="39"/>
      <c r="B38" s="39"/>
      <c r="C38" s="39"/>
      <c r="D38" s="58"/>
      <c r="E38" s="89"/>
      <c r="F38" s="89"/>
    </row>
    <row r="39" spans="1:6" ht="17.25">
      <c r="A39" s="36"/>
      <c r="B39" s="8"/>
      <c r="C39" s="8"/>
      <c r="D39" s="36"/>
      <c r="E39" s="8"/>
      <c r="F39" s="8"/>
    </row>
    <row r="40" spans="1:6" ht="33" customHeight="1">
      <c r="A40" s="36"/>
      <c r="B40" s="126" t="s">
        <v>21</v>
      </c>
      <c r="C40" s="126"/>
      <c r="D40" s="126"/>
      <c r="E40" s="36"/>
      <c r="F40" s="36" t="s">
        <v>22</v>
      </c>
    </row>
    <row r="41" spans="1:6" ht="17.25">
      <c r="A41" s="36"/>
      <c r="B41" s="9"/>
      <c r="C41" s="9"/>
      <c r="D41" s="36"/>
      <c r="E41" s="9"/>
      <c r="F41" s="9"/>
    </row>
    <row r="42" spans="1:6" ht="17.25">
      <c r="A42" s="36"/>
      <c r="B42" s="9"/>
      <c r="C42" s="9"/>
      <c r="D42" s="36"/>
      <c r="E42" s="9"/>
      <c r="F42" s="9"/>
    </row>
    <row r="43" spans="1:6" ht="17.25">
      <c r="A43" s="36"/>
      <c r="B43" s="36" t="s">
        <v>83</v>
      </c>
      <c r="C43" s="36"/>
      <c r="D43" s="9"/>
      <c r="E43" s="9"/>
      <c r="F43" s="36" t="s">
        <v>84</v>
      </c>
    </row>
    <row r="44" spans="1:6" ht="17.25">
      <c r="A44" s="36"/>
      <c r="B44" s="36"/>
      <c r="C44" s="36"/>
      <c r="D44" s="9"/>
      <c r="E44" s="9"/>
      <c r="F44" s="36"/>
    </row>
    <row r="45" spans="1:6" ht="17.25">
      <c r="A45" s="9"/>
      <c r="B45" s="36"/>
      <c r="C45" s="36"/>
      <c r="D45" s="9"/>
      <c r="E45" s="9"/>
      <c r="F45" s="9"/>
    </row>
    <row r="46" spans="1:6" ht="55.5" customHeight="1">
      <c r="A46" s="9"/>
      <c r="B46" s="126" t="s">
        <v>23</v>
      </c>
      <c r="C46" s="126"/>
      <c r="D46" s="126"/>
      <c r="E46" s="9"/>
      <c r="F46" s="39" t="s">
        <v>24</v>
      </c>
    </row>
    <row r="47" spans="1:6" ht="17.25">
      <c r="A47" s="9"/>
      <c r="B47" s="9"/>
      <c r="C47" s="9"/>
      <c r="D47" s="9"/>
      <c r="E47" s="9"/>
      <c r="F47" s="8"/>
    </row>
    <row r="48" spans="1:6" ht="17.25">
      <c r="A48" s="9"/>
      <c r="B48" s="9"/>
      <c r="C48" s="9"/>
      <c r="D48" s="36" t="s">
        <v>25</v>
      </c>
      <c r="E48" s="9"/>
      <c r="F48" s="8"/>
    </row>
    <row r="49" spans="1:6" ht="17.25">
      <c r="A49" s="9"/>
      <c r="B49" s="9"/>
      <c r="C49" s="9"/>
      <c r="D49" s="9"/>
      <c r="E49" s="36"/>
      <c r="F49" s="8"/>
    </row>
    <row r="50" spans="1:6" ht="15">
      <c r="A50" s="6"/>
      <c r="B50" s="6"/>
      <c r="C50" s="6"/>
      <c r="D50" s="6"/>
      <c r="E50" s="6"/>
    </row>
  </sheetData>
  <mergeCells count="10">
    <mergeCell ref="D2:F8"/>
    <mergeCell ref="B14:E14"/>
    <mergeCell ref="B16:F16"/>
    <mergeCell ref="B20:E20"/>
    <mergeCell ref="B18:E18"/>
    <mergeCell ref="B46:D46"/>
    <mergeCell ref="B40:D40"/>
    <mergeCell ref="A23:A24"/>
    <mergeCell ref="B23:B24"/>
    <mergeCell ref="D23:D24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3:D24"/>
  <sheetViews>
    <sheetView workbookViewId="0">
      <selection activeCell="A21" sqref="A21:XFD27"/>
    </sheetView>
  </sheetViews>
  <sheetFormatPr defaultRowHeight="12.75"/>
  <cols>
    <col min="1" max="1" width="7" customWidth="1"/>
    <col min="2" max="2" width="35.7109375" customWidth="1"/>
    <col min="3" max="3" width="18.28515625" customWidth="1"/>
    <col min="4" max="4" width="17.5703125" customWidth="1"/>
  </cols>
  <sheetData>
    <row r="3" spans="1:4">
      <c r="C3" s="123" t="s">
        <v>86</v>
      </c>
    </row>
    <row r="4" spans="1:4" ht="14.25">
      <c r="A4" s="12"/>
      <c r="B4" s="8"/>
      <c r="C4" s="8"/>
      <c r="D4" s="8"/>
    </row>
    <row r="5" spans="1:4" ht="18" thickBot="1">
      <c r="A5" s="122"/>
      <c r="B5" s="8"/>
      <c r="C5" s="8"/>
      <c r="D5" s="8"/>
    </row>
    <row r="6" spans="1:4" ht="33">
      <c r="A6" s="129" t="s">
        <v>9</v>
      </c>
      <c r="B6" s="129" t="s">
        <v>10</v>
      </c>
      <c r="C6" s="121" t="s">
        <v>58</v>
      </c>
      <c r="D6" s="120" t="s">
        <v>11</v>
      </c>
    </row>
    <row r="7" spans="1:4" ht="17.25" thickBot="1">
      <c r="A7" s="130"/>
      <c r="B7" s="130"/>
      <c r="C7" s="15" t="s">
        <v>56</v>
      </c>
      <c r="D7" s="15" t="s">
        <v>56</v>
      </c>
    </row>
    <row r="8" spans="1:4" ht="23.25" customHeight="1">
      <c r="A8" s="16">
        <v>1</v>
      </c>
      <c r="B8" s="17" t="s">
        <v>12</v>
      </c>
      <c r="C8" s="110">
        <v>121000</v>
      </c>
      <c r="D8" s="20">
        <f>SUM(C8*12)</f>
        <v>1452000</v>
      </c>
    </row>
    <row r="9" spans="1:4" ht="23.25" customHeight="1">
      <c r="A9" s="21">
        <v>2</v>
      </c>
      <c r="B9" s="22" t="s">
        <v>13</v>
      </c>
      <c r="C9" s="112">
        <v>110000</v>
      </c>
      <c r="D9" s="20">
        <f t="shared" ref="D9:D16" si="0">SUM(C9*12)</f>
        <v>1320000</v>
      </c>
    </row>
    <row r="10" spans="1:4" ht="23.25" customHeight="1">
      <c r="A10" s="16">
        <v>3</v>
      </c>
      <c r="B10" s="22" t="s">
        <v>0</v>
      </c>
      <c r="C10" s="112">
        <v>104500</v>
      </c>
      <c r="D10" s="20">
        <f t="shared" si="0"/>
        <v>1254000</v>
      </c>
    </row>
    <row r="11" spans="1:4" ht="23.25" customHeight="1">
      <c r="A11" s="21">
        <v>4</v>
      </c>
      <c r="B11" s="22" t="s">
        <v>14</v>
      </c>
      <c r="C11" s="112">
        <v>104500</v>
      </c>
      <c r="D11" s="20">
        <f t="shared" si="0"/>
        <v>1254000</v>
      </c>
    </row>
    <row r="12" spans="1:4" ht="23.25" customHeight="1">
      <c r="A12" s="16">
        <v>5</v>
      </c>
      <c r="B12" s="22" t="s">
        <v>15</v>
      </c>
      <c r="C12" s="112">
        <v>104500</v>
      </c>
      <c r="D12" s="20">
        <f t="shared" si="0"/>
        <v>1254000</v>
      </c>
    </row>
    <row r="13" spans="1:4" ht="23.25" customHeight="1">
      <c r="A13" s="21">
        <v>6</v>
      </c>
      <c r="B13" s="22" t="s">
        <v>66</v>
      </c>
      <c r="C13" s="112">
        <v>104000</v>
      </c>
      <c r="D13" s="20">
        <f t="shared" si="0"/>
        <v>1248000</v>
      </c>
    </row>
    <row r="14" spans="1:4" ht="23.25" customHeight="1">
      <c r="A14" s="16">
        <v>7</v>
      </c>
      <c r="B14" s="22" t="s">
        <v>16</v>
      </c>
      <c r="C14" s="112">
        <v>104000</v>
      </c>
      <c r="D14" s="20">
        <f t="shared" si="0"/>
        <v>1248000</v>
      </c>
    </row>
    <row r="15" spans="1:4" ht="23.25" customHeight="1">
      <c r="A15" s="21">
        <v>8</v>
      </c>
      <c r="B15" s="22" t="s">
        <v>17</v>
      </c>
      <c r="C15" s="112">
        <v>104000</v>
      </c>
      <c r="D15" s="20">
        <f t="shared" si="0"/>
        <v>1248000</v>
      </c>
    </row>
    <row r="16" spans="1:4" ht="23.25" customHeight="1">
      <c r="A16" s="16">
        <v>9</v>
      </c>
      <c r="B16" s="22" t="s">
        <v>1</v>
      </c>
      <c r="C16" s="112">
        <v>104500</v>
      </c>
      <c r="D16" s="20">
        <f t="shared" si="0"/>
        <v>1254000</v>
      </c>
    </row>
    <row r="17" spans="1:4" ht="23.25" customHeight="1">
      <c r="A17" s="25"/>
      <c r="B17" s="26" t="s">
        <v>18</v>
      </c>
      <c r="C17" s="104"/>
      <c r="D17" s="107">
        <f>SUM(D8:D16)</f>
        <v>11532000</v>
      </c>
    </row>
    <row r="18" spans="1:4" ht="17.25">
      <c r="A18" s="39"/>
      <c r="B18" s="39"/>
      <c r="C18" s="39"/>
      <c r="D18" s="89"/>
    </row>
    <row r="19" spans="1:4" ht="17.25">
      <c r="A19" s="39"/>
      <c r="B19" s="39"/>
      <c r="C19" s="39"/>
      <c r="D19" s="89"/>
    </row>
    <row r="20" spans="1:4" ht="17.25">
      <c r="A20" s="36"/>
      <c r="B20" s="8"/>
      <c r="C20" s="8"/>
      <c r="D20" s="8"/>
    </row>
    <row r="21" spans="1:4" ht="17.25">
      <c r="A21" s="9"/>
      <c r="B21" s="9"/>
      <c r="C21" s="9"/>
      <c r="D21" s="8"/>
    </row>
    <row r="22" spans="1:4" ht="17.25">
      <c r="A22" s="9"/>
      <c r="B22" s="9"/>
      <c r="C22" s="9"/>
      <c r="D22" s="8"/>
    </row>
    <row r="23" spans="1:4" ht="17.25">
      <c r="A23" s="9"/>
      <c r="B23" s="9"/>
      <c r="C23" s="9"/>
      <c r="D23" s="8"/>
    </row>
    <row r="24" spans="1:4" ht="15">
      <c r="A24" s="6"/>
      <c r="B24" s="6"/>
      <c r="C24" s="6"/>
    </row>
  </sheetData>
  <mergeCells count="2">
    <mergeCell ref="A6:A7"/>
    <mergeCell ref="B6:B7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I53"/>
  <sheetViews>
    <sheetView workbookViewId="0">
      <selection activeCell="J18" sqref="J18"/>
    </sheetView>
  </sheetViews>
  <sheetFormatPr defaultRowHeight="12.75"/>
  <cols>
    <col min="1" max="1" width="6" customWidth="1"/>
    <col min="2" max="2" width="32.42578125" customWidth="1"/>
    <col min="3" max="3" width="16.85546875" customWidth="1"/>
    <col min="4" max="4" width="17.140625" customWidth="1"/>
    <col min="5" max="5" width="17.7109375" customWidth="1"/>
    <col min="6" max="7" width="17.7109375" hidden="1" customWidth="1"/>
    <col min="8" max="8" width="20" customWidth="1"/>
    <col min="9" max="9" width="4.28515625" customWidth="1"/>
  </cols>
  <sheetData>
    <row r="2" spans="1:9" ht="12.75" customHeight="1">
      <c r="D2" s="125" t="s">
        <v>96</v>
      </c>
      <c r="E2" s="125"/>
      <c r="F2" s="125"/>
      <c r="G2" s="125"/>
      <c r="H2" s="125"/>
    </row>
    <row r="3" spans="1:9" ht="12.75" customHeight="1">
      <c r="D3" s="125"/>
      <c r="E3" s="125"/>
      <c r="F3" s="125"/>
      <c r="G3" s="125"/>
      <c r="H3" s="125"/>
    </row>
    <row r="4" spans="1:9" ht="12.75" customHeight="1">
      <c r="D4" s="125"/>
      <c r="E4" s="125"/>
      <c r="F4" s="125"/>
      <c r="G4" s="125"/>
      <c r="H4" s="125"/>
    </row>
    <row r="5" spans="1:9" ht="12.75" customHeight="1">
      <c r="D5" s="125"/>
      <c r="E5" s="125"/>
      <c r="F5" s="125"/>
      <c r="G5" s="125"/>
      <c r="H5" s="125"/>
    </row>
    <row r="6" spans="1:9" ht="12.75" customHeight="1">
      <c r="D6" s="125"/>
      <c r="E6" s="125"/>
      <c r="F6" s="125"/>
      <c r="G6" s="125"/>
      <c r="H6" s="125"/>
    </row>
    <row r="7" spans="1:9" ht="12.75" customHeight="1">
      <c r="D7" s="125"/>
      <c r="E7" s="125"/>
      <c r="F7" s="125"/>
      <c r="G7" s="125"/>
      <c r="H7" s="125"/>
    </row>
    <row r="8" spans="1:9" ht="12.75" customHeight="1">
      <c r="D8" s="125"/>
      <c r="E8" s="125"/>
      <c r="F8" s="125"/>
      <c r="G8" s="125"/>
      <c r="H8" s="125"/>
    </row>
    <row r="10" spans="1:9" ht="12.75" customHeight="1">
      <c r="A10" s="8"/>
      <c r="B10" s="8"/>
      <c r="C10" s="8"/>
      <c r="D10" s="91"/>
      <c r="E10" s="91"/>
      <c r="F10" s="91"/>
      <c r="G10" s="91"/>
      <c r="H10" s="91"/>
      <c r="I10" s="55"/>
    </row>
    <row r="11" spans="1:9" ht="17.25">
      <c r="A11" s="9"/>
      <c r="B11" s="8"/>
      <c r="C11" s="8"/>
      <c r="D11" s="92"/>
      <c r="E11" s="92"/>
      <c r="F11" s="92"/>
      <c r="G11" s="115"/>
      <c r="H11" s="92"/>
      <c r="I11" s="55"/>
    </row>
    <row r="12" spans="1:9" ht="17.25">
      <c r="A12" s="9"/>
      <c r="B12" s="8"/>
      <c r="C12" s="8"/>
      <c r="D12" s="8"/>
      <c r="E12" s="8"/>
      <c r="F12" s="8"/>
      <c r="G12" s="8"/>
      <c r="H12" s="8"/>
      <c r="I12" s="8"/>
    </row>
    <row r="13" spans="1:9" ht="16.5" customHeight="1">
      <c r="A13" s="8"/>
      <c r="B13" s="133" t="s">
        <v>8</v>
      </c>
      <c r="C13" s="133"/>
      <c r="D13" s="133"/>
      <c r="E13" s="133"/>
      <c r="F13" s="10"/>
      <c r="G13" s="118"/>
      <c r="H13" s="8"/>
      <c r="I13" s="8"/>
    </row>
    <row r="14" spans="1:9" ht="17.25">
      <c r="A14" s="10"/>
      <c r="B14" s="8"/>
      <c r="C14" s="8"/>
      <c r="D14" s="8"/>
      <c r="E14" s="8"/>
      <c r="F14" s="8"/>
      <c r="G14" s="8"/>
      <c r="H14" s="8"/>
      <c r="I14" s="8"/>
    </row>
    <row r="15" spans="1:9" ht="15.75" customHeight="1">
      <c r="A15" s="8"/>
      <c r="B15" s="134" t="s">
        <v>42</v>
      </c>
      <c r="C15" s="134"/>
      <c r="D15" s="134"/>
      <c r="E15" s="134"/>
      <c r="F15" s="134"/>
      <c r="G15" s="134"/>
      <c r="H15" s="134"/>
      <c r="I15" s="8"/>
    </row>
    <row r="16" spans="1:9" ht="17.25">
      <c r="A16" s="10"/>
      <c r="B16" s="8"/>
      <c r="C16" s="8"/>
      <c r="D16" s="8"/>
      <c r="E16" s="8"/>
      <c r="F16" s="8"/>
      <c r="G16" s="8"/>
      <c r="H16" s="8"/>
      <c r="I16" s="8"/>
    </row>
    <row r="17" spans="1:9" ht="36" customHeight="1">
      <c r="A17" s="10"/>
      <c r="B17" s="135" t="s">
        <v>49</v>
      </c>
      <c r="C17" s="135"/>
      <c r="D17" s="135"/>
      <c r="E17" s="135"/>
      <c r="F17" s="135"/>
      <c r="G17" s="135"/>
      <c r="H17" s="135"/>
      <c r="I17" s="8"/>
    </row>
    <row r="18" spans="1:9" ht="19.5">
      <c r="A18" s="8"/>
      <c r="B18" s="8"/>
      <c r="C18" s="8"/>
      <c r="D18" s="40"/>
      <c r="E18" s="40"/>
      <c r="F18" s="40"/>
      <c r="G18" s="40"/>
      <c r="H18" s="8"/>
      <c r="I18" s="8"/>
    </row>
    <row r="19" spans="1:9" ht="17.25">
      <c r="A19" s="10"/>
      <c r="B19" s="8"/>
      <c r="C19" s="8"/>
      <c r="D19" s="8"/>
      <c r="E19" s="8"/>
      <c r="F19" s="8"/>
      <c r="G19" s="8"/>
      <c r="H19" s="8"/>
      <c r="I19" s="8"/>
    </row>
    <row r="20" spans="1:9" ht="14.25">
      <c r="A20" s="11"/>
      <c r="B20" s="8"/>
      <c r="C20" s="8"/>
      <c r="D20" s="8"/>
      <c r="E20" s="8"/>
      <c r="F20" s="8"/>
      <c r="G20" s="8"/>
      <c r="H20" s="8"/>
      <c r="I20" s="8"/>
    </row>
    <row r="21" spans="1:9" ht="14.25">
      <c r="A21" s="8"/>
      <c r="B21" s="128" t="s">
        <v>32</v>
      </c>
      <c r="C21" s="128"/>
      <c r="D21" s="128"/>
      <c r="E21" s="128"/>
      <c r="F21" s="93"/>
      <c r="G21" s="116"/>
      <c r="H21" s="8"/>
      <c r="I21" s="8"/>
    </row>
    <row r="22" spans="1:9" ht="14.25">
      <c r="A22" s="12"/>
      <c r="B22" s="8"/>
      <c r="C22" s="8"/>
      <c r="D22" s="8"/>
      <c r="E22" s="8"/>
      <c r="F22" s="8"/>
      <c r="G22" s="8"/>
      <c r="H22" s="8"/>
      <c r="I22" s="8"/>
    </row>
    <row r="23" spans="1:9" ht="18" thickBot="1">
      <c r="A23" s="10"/>
      <c r="B23" s="8"/>
      <c r="C23" s="8"/>
      <c r="D23" s="8"/>
      <c r="E23" s="8"/>
      <c r="F23" s="8"/>
      <c r="G23" s="8"/>
      <c r="H23" s="8"/>
      <c r="I23" s="8"/>
    </row>
    <row r="24" spans="1:9" ht="33" customHeight="1">
      <c r="A24" s="129" t="s">
        <v>9</v>
      </c>
      <c r="B24" s="129" t="s">
        <v>10</v>
      </c>
      <c r="C24" s="72" t="s">
        <v>58</v>
      </c>
      <c r="D24" s="131" t="s">
        <v>55</v>
      </c>
      <c r="E24" s="14" t="s">
        <v>43</v>
      </c>
      <c r="F24" s="72" t="s">
        <v>64</v>
      </c>
      <c r="G24" s="117"/>
      <c r="H24" s="13" t="s">
        <v>11</v>
      </c>
      <c r="I24" s="8"/>
    </row>
    <row r="25" spans="1:9" ht="25.5" customHeight="1" thickBot="1">
      <c r="A25" s="130"/>
      <c r="B25" s="130"/>
      <c r="C25" s="15" t="s">
        <v>56</v>
      </c>
      <c r="D25" s="132"/>
      <c r="E25" s="15" t="s">
        <v>56</v>
      </c>
      <c r="F25" s="15" t="s">
        <v>56</v>
      </c>
      <c r="G25" s="15"/>
      <c r="H25" s="15" t="s">
        <v>56</v>
      </c>
      <c r="I25" s="8"/>
    </row>
    <row r="26" spans="1:9" ht="16.5">
      <c r="A26" s="41">
        <v>1</v>
      </c>
      <c r="B26" s="17" t="s">
        <v>12</v>
      </c>
      <c r="C26" s="19">
        <v>121000</v>
      </c>
      <c r="D26" s="18">
        <v>1</v>
      </c>
      <c r="E26" s="19">
        <f>SUM(C26*D26)</f>
        <v>121000</v>
      </c>
      <c r="F26" s="19">
        <f>SUM(E26*10%)</f>
        <v>12100</v>
      </c>
      <c r="G26" s="19">
        <f>SUM(E26:F26)</f>
        <v>133100</v>
      </c>
      <c r="H26" s="20">
        <f>SUM(E26*12)</f>
        <v>1452000</v>
      </c>
      <c r="I26" s="8"/>
    </row>
    <row r="27" spans="1:9" ht="16.5">
      <c r="A27" s="42">
        <v>2</v>
      </c>
      <c r="B27" s="22" t="s">
        <v>13</v>
      </c>
      <c r="C27" s="24">
        <v>110000</v>
      </c>
      <c r="D27" s="23">
        <v>1</v>
      </c>
      <c r="E27" s="19">
        <f t="shared" ref="E27:E36" si="0">SUM(C27*D27)</f>
        <v>110000</v>
      </c>
      <c r="F27" s="19">
        <f t="shared" ref="F27:F36" si="1">SUM(E27*10%)</f>
        <v>11000</v>
      </c>
      <c r="G27" s="19">
        <f t="shared" ref="G27:G36" si="2">SUM(E27:F27)</f>
        <v>121000</v>
      </c>
      <c r="H27" s="20">
        <f t="shared" ref="H27:H38" si="3">SUM(E27*12)</f>
        <v>1320000</v>
      </c>
      <c r="I27" s="8"/>
    </row>
    <row r="28" spans="1:9" ht="16.5">
      <c r="A28" s="42">
        <v>3</v>
      </c>
      <c r="B28" s="22" t="s">
        <v>0</v>
      </c>
      <c r="C28" s="24">
        <v>104500</v>
      </c>
      <c r="D28" s="23">
        <v>1</v>
      </c>
      <c r="E28" s="19">
        <f t="shared" si="0"/>
        <v>104500</v>
      </c>
      <c r="F28" s="19">
        <f t="shared" si="1"/>
        <v>10450</v>
      </c>
      <c r="G28" s="19">
        <f t="shared" si="2"/>
        <v>114950</v>
      </c>
      <c r="H28" s="20">
        <f t="shared" si="3"/>
        <v>1254000</v>
      </c>
      <c r="I28" s="8"/>
    </row>
    <row r="29" spans="1:9" ht="16.5">
      <c r="A29" s="42">
        <v>4</v>
      </c>
      <c r="B29" s="22" t="s">
        <v>14</v>
      </c>
      <c r="C29" s="24">
        <v>104500</v>
      </c>
      <c r="D29" s="23">
        <v>1</v>
      </c>
      <c r="E29" s="24">
        <f t="shared" si="0"/>
        <v>104500</v>
      </c>
      <c r="F29" s="19">
        <f t="shared" si="1"/>
        <v>10450</v>
      </c>
      <c r="G29" s="19">
        <f t="shared" si="2"/>
        <v>114950</v>
      </c>
      <c r="H29" s="20">
        <f t="shared" si="3"/>
        <v>1254000</v>
      </c>
      <c r="I29" s="8"/>
    </row>
    <row r="30" spans="1:9" ht="16.5" customHeight="1">
      <c r="A30" s="42">
        <v>5</v>
      </c>
      <c r="B30" s="22" t="s">
        <v>26</v>
      </c>
      <c r="C30" s="24">
        <v>104000</v>
      </c>
      <c r="D30" s="23">
        <v>1</v>
      </c>
      <c r="E30" s="24">
        <f t="shared" si="0"/>
        <v>104000</v>
      </c>
      <c r="F30" s="19">
        <f t="shared" si="1"/>
        <v>10400</v>
      </c>
      <c r="G30" s="19">
        <f t="shared" si="2"/>
        <v>114400</v>
      </c>
      <c r="H30" s="20">
        <f t="shared" si="3"/>
        <v>1248000</v>
      </c>
      <c r="I30" s="8"/>
    </row>
    <row r="31" spans="1:9" ht="16.5">
      <c r="A31" s="42">
        <v>6</v>
      </c>
      <c r="B31" s="22" t="s">
        <v>15</v>
      </c>
      <c r="C31" s="24">
        <v>104500</v>
      </c>
      <c r="D31" s="23">
        <v>22</v>
      </c>
      <c r="E31" s="24">
        <f t="shared" si="0"/>
        <v>2299000</v>
      </c>
      <c r="F31" s="19">
        <f t="shared" si="1"/>
        <v>229900</v>
      </c>
      <c r="G31" s="19">
        <f t="shared" si="2"/>
        <v>2528900</v>
      </c>
      <c r="H31" s="20">
        <f t="shared" si="3"/>
        <v>27588000</v>
      </c>
      <c r="I31" s="8"/>
    </row>
    <row r="32" spans="1:9" ht="16.5">
      <c r="A32" s="42">
        <v>8</v>
      </c>
      <c r="B32" s="22" t="s">
        <v>1</v>
      </c>
      <c r="C32" s="24">
        <v>104500</v>
      </c>
      <c r="D32" s="23">
        <v>2</v>
      </c>
      <c r="E32" s="24">
        <f t="shared" si="0"/>
        <v>209000</v>
      </c>
      <c r="F32" s="19">
        <f t="shared" si="1"/>
        <v>20900</v>
      </c>
      <c r="G32" s="19">
        <f t="shared" si="2"/>
        <v>229900</v>
      </c>
      <c r="H32" s="20">
        <f t="shared" si="3"/>
        <v>2508000</v>
      </c>
      <c r="I32" s="8"/>
    </row>
    <row r="33" spans="1:9" ht="16.5">
      <c r="A33" s="42">
        <v>9</v>
      </c>
      <c r="B33" s="22" t="s">
        <v>17</v>
      </c>
      <c r="C33" s="24">
        <v>104000</v>
      </c>
      <c r="D33" s="23">
        <v>2</v>
      </c>
      <c r="E33" s="24">
        <f t="shared" si="0"/>
        <v>208000</v>
      </c>
      <c r="F33" s="19">
        <f t="shared" si="1"/>
        <v>20800</v>
      </c>
      <c r="G33" s="19">
        <f t="shared" si="2"/>
        <v>228800</v>
      </c>
      <c r="H33" s="20">
        <f t="shared" si="3"/>
        <v>2496000</v>
      </c>
      <c r="I33" s="8"/>
    </row>
    <row r="34" spans="1:9" ht="16.5">
      <c r="A34" s="42">
        <v>10</v>
      </c>
      <c r="B34" s="22" t="s">
        <v>16</v>
      </c>
      <c r="C34" s="24">
        <v>104000</v>
      </c>
      <c r="D34" s="23">
        <v>2</v>
      </c>
      <c r="E34" s="24">
        <f t="shared" si="0"/>
        <v>208000</v>
      </c>
      <c r="F34" s="19">
        <f t="shared" si="1"/>
        <v>20800</v>
      </c>
      <c r="G34" s="19">
        <f t="shared" si="2"/>
        <v>228800</v>
      </c>
      <c r="H34" s="20">
        <f t="shared" si="3"/>
        <v>2496000</v>
      </c>
      <c r="I34" s="8"/>
    </row>
    <row r="35" spans="1:9" ht="16.5">
      <c r="A35" s="42">
        <v>11</v>
      </c>
      <c r="B35" s="22" t="s">
        <v>27</v>
      </c>
      <c r="C35" s="24">
        <v>104000</v>
      </c>
      <c r="D35" s="23">
        <v>1</v>
      </c>
      <c r="E35" s="24">
        <f t="shared" si="0"/>
        <v>104000</v>
      </c>
      <c r="F35" s="19">
        <f t="shared" si="1"/>
        <v>10400</v>
      </c>
      <c r="G35" s="19">
        <f t="shared" si="2"/>
        <v>114400</v>
      </c>
      <c r="H35" s="20">
        <f t="shared" si="3"/>
        <v>1248000</v>
      </c>
      <c r="I35" s="8"/>
    </row>
    <row r="36" spans="1:9" ht="16.5">
      <c r="A36" s="42">
        <v>12</v>
      </c>
      <c r="B36" s="22" t="s">
        <v>28</v>
      </c>
      <c r="C36" s="24">
        <v>104000</v>
      </c>
      <c r="D36" s="23">
        <v>1</v>
      </c>
      <c r="E36" s="24">
        <f t="shared" si="0"/>
        <v>104000</v>
      </c>
      <c r="F36" s="19">
        <f t="shared" si="1"/>
        <v>10400</v>
      </c>
      <c r="G36" s="19">
        <f t="shared" si="2"/>
        <v>114400</v>
      </c>
      <c r="H36" s="20">
        <f t="shared" si="3"/>
        <v>1248000</v>
      </c>
      <c r="I36" s="8"/>
    </row>
    <row r="37" spans="1:9" s="6" customFormat="1" ht="15.75" customHeight="1">
      <c r="A37" s="43"/>
      <c r="B37" s="26" t="s">
        <v>18</v>
      </c>
      <c r="C37" s="26"/>
      <c r="D37" s="27">
        <f>SUM(D23:D36)</f>
        <v>35</v>
      </c>
      <c r="E37" s="28">
        <f>SUM(E26:E36)</f>
        <v>3676000</v>
      </c>
      <c r="F37" s="28">
        <f>SUM(F26:F36)</f>
        <v>367600</v>
      </c>
      <c r="G37" s="28">
        <f>SUM(G26:G36)</f>
        <v>4043600</v>
      </c>
      <c r="H37" s="28">
        <f>SUM(H26:H36)</f>
        <v>44112000</v>
      </c>
      <c r="I37" s="9"/>
    </row>
    <row r="38" spans="1:9" s="6" customFormat="1" ht="15.75" customHeight="1" thickBot="1">
      <c r="A38" s="74"/>
      <c r="B38" s="29" t="s">
        <v>19</v>
      </c>
      <c r="C38" s="29"/>
      <c r="D38" s="29"/>
      <c r="E38" s="30">
        <v>150000</v>
      </c>
      <c r="F38" s="94"/>
      <c r="G38" s="94">
        <v>150000</v>
      </c>
      <c r="H38" s="20">
        <f t="shared" si="3"/>
        <v>1800000</v>
      </c>
      <c r="I38" s="9"/>
    </row>
    <row r="39" spans="1:9" s="6" customFormat="1" ht="15.75" customHeight="1" thickBot="1">
      <c r="A39" s="31"/>
      <c r="B39" s="32" t="s">
        <v>20</v>
      </c>
      <c r="C39" s="73"/>
      <c r="D39" s="33">
        <f>SUM(D37)</f>
        <v>35</v>
      </c>
      <c r="E39" s="34">
        <f>SUM(E37:E38)</f>
        <v>3826000</v>
      </c>
      <c r="F39" s="95">
        <f>SUM(F37:F38)</f>
        <v>367600</v>
      </c>
      <c r="G39" s="95">
        <f t="shared" ref="G39" si="4">SUM(G37:G38)</f>
        <v>4193600</v>
      </c>
      <c r="H39" s="95">
        <f>SUM(H37:H38)</f>
        <v>45912000</v>
      </c>
      <c r="I39" s="9"/>
    </row>
    <row r="40" spans="1:9" ht="17.25">
      <c r="A40" s="36"/>
      <c r="B40" s="8"/>
      <c r="C40" s="8"/>
      <c r="D40" s="36"/>
      <c r="E40" s="8"/>
      <c r="F40" s="8"/>
      <c r="G40" s="8"/>
      <c r="H40" s="8"/>
      <c r="I40" s="8"/>
    </row>
    <row r="41" spans="1:9" ht="17.25">
      <c r="A41" s="36"/>
      <c r="B41" s="8"/>
      <c r="C41" s="8"/>
      <c r="D41" s="36"/>
      <c r="E41" s="8"/>
      <c r="F41" s="8"/>
      <c r="G41" s="8"/>
      <c r="H41" s="8"/>
      <c r="I41" s="8"/>
    </row>
    <row r="42" spans="1:9" ht="46.5" customHeight="1">
      <c r="A42" s="36"/>
      <c r="B42" s="126" t="s">
        <v>21</v>
      </c>
      <c r="C42" s="126"/>
      <c r="D42" s="38"/>
      <c r="E42" s="36"/>
      <c r="F42" s="36"/>
      <c r="G42" s="36"/>
      <c r="H42" s="36" t="s">
        <v>22</v>
      </c>
      <c r="I42" s="8"/>
    </row>
    <row r="43" spans="1:9" ht="17.25">
      <c r="A43" s="36"/>
      <c r="B43" s="9"/>
      <c r="C43" s="9"/>
      <c r="D43" s="36"/>
      <c r="E43" s="9"/>
      <c r="F43" s="9"/>
      <c r="G43" s="9"/>
      <c r="H43" s="9"/>
      <c r="I43" s="8"/>
    </row>
    <row r="44" spans="1:9" ht="17.25">
      <c r="A44" s="36"/>
      <c r="B44" s="9"/>
      <c r="C44" s="9"/>
      <c r="D44" s="36"/>
      <c r="E44" s="9"/>
      <c r="F44" s="9"/>
      <c r="G44" s="9"/>
      <c r="H44" s="9"/>
      <c r="I44" s="8"/>
    </row>
    <row r="45" spans="1:9" ht="17.25">
      <c r="A45" s="36"/>
      <c r="B45" s="36" t="s">
        <v>12</v>
      </c>
      <c r="C45" s="36"/>
      <c r="D45" s="9"/>
      <c r="E45" s="9"/>
      <c r="F45" s="9"/>
      <c r="G45" s="9"/>
      <c r="H45" s="36" t="s">
        <v>2</v>
      </c>
      <c r="I45" s="8"/>
    </row>
    <row r="46" spans="1:9" ht="17.25">
      <c r="A46" s="36"/>
      <c r="B46" s="36"/>
      <c r="C46" s="36"/>
      <c r="D46" s="9"/>
      <c r="E46" s="9"/>
      <c r="F46" s="9"/>
      <c r="G46" s="9"/>
      <c r="H46" s="36"/>
      <c r="I46" s="8"/>
    </row>
    <row r="47" spans="1:9" ht="17.25">
      <c r="A47" s="9"/>
      <c r="B47" s="36"/>
      <c r="C47" s="36"/>
      <c r="D47" s="9"/>
      <c r="E47" s="9"/>
      <c r="F47" s="9"/>
      <c r="G47" s="9"/>
      <c r="H47" s="39"/>
      <c r="I47" s="8"/>
    </row>
    <row r="48" spans="1:9" ht="61.5" customHeight="1">
      <c r="A48" s="9"/>
      <c r="B48" s="126" t="s">
        <v>23</v>
      </c>
      <c r="C48" s="126"/>
      <c r="D48" s="9"/>
      <c r="E48" s="9"/>
      <c r="F48" s="9"/>
      <c r="G48" s="9"/>
      <c r="H48" s="39" t="s">
        <v>24</v>
      </c>
      <c r="I48" s="8"/>
    </row>
    <row r="49" spans="1:9" ht="17.25">
      <c r="A49" s="9"/>
      <c r="B49" s="9"/>
      <c r="C49" s="9"/>
      <c r="D49" s="9"/>
      <c r="E49" s="36" t="s">
        <v>25</v>
      </c>
      <c r="F49" s="36"/>
      <c r="G49" s="36"/>
      <c r="H49" s="52"/>
      <c r="I49" s="8"/>
    </row>
    <row r="50" spans="1:9" ht="17.25">
      <c r="A50" s="9"/>
      <c r="B50" s="36"/>
      <c r="C50" s="36"/>
      <c r="D50" s="9"/>
      <c r="E50" s="9"/>
      <c r="F50" s="9"/>
      <c r="G50" s="9"/>
      <c r="H50" s="36"/>
      <c r="I50" s="8"/>
    </row>
    <row r="51" spans="1:9" ht="15">
      <c r="A51" s="1"/>
      <c r="B51" s="1"/>
      <c r="C51" s="1"/>
      <c r="D51" s="1"/>
      <c r="E51" s="1"/>
      <c r="F51" s="1"/>
      <c r="G51" s="1"/>
      <c r="H51" s="1"/>
    </row>
    <row r="52" spans="1:9" ht="15">
      <c r="A52" s="1"/>
      <c r="B52" s="1"/>
      <c r="C52" s="1"/>
      <c r="D52" s="1"/>
      <c r="E52" s="3"/>
      <c r="F52" s="3"/>
      <c r="G52" s="3"/>
      <c r="H52" s="1"/>
    </row>
    <row r="53" spans="1:9" ht="15">
      <c r="A53" s="6"/>
      <c r="B53" s="6"/>
      <c r="C53" s="6"/>
      <c r="D53" s="6"/>
      <c r="E53" s="6"/>
      <c r="F53" s="6"/>
      <c r="G53" s="6"/>
      <c r="H53" s="6"/>
    </row>
  </sheetData>
  <mergeCells count="10">
    <mergeCell ref="A24:A25"/>
    <mergeCell ref="B24:B25"/>
    <mergeCell ref="D24:D25"/>
    <mergeCell ref="B13:E13"/>
    <mergeCell ref="B15:H15"/>
    <mergeCell ref="D2:H8"/>
    <mergeCell ref="B42:C42"/>
    <mergeCell ref="B48:C48"/>
    <mergeCell ref="B17:H17"/>
    <mergeCell ref="B21:E21"/>
  </mergeCells>
  <printOptions horizontalCentered="1"/>
  <pageMargins left="0" right="0" top="0" bottom="0" header="0.31496062992125984" footer="0.51181102362204722"/>
  <pageSetup paperSize="9" scale="80" orientation="portrait" verticalDpi="0" r:id="rId1"/>
  <headerFooter alignWithMargins="0"/>
  <rowBreaks count="1" manualBreakCount="1">
    <brk id="49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G56"/>
  <sheetViews>
    <sheetView workbookViewId="0">
      <selection activeCell="D2" sqref="D2:F8"/>
    </sheetView>
  </sheetViews>
  <sheetFormatPr defaultRowHeight="12.75"/>
  <cols>
    <col min="1" max="1" width="6.42578125" customWidth="1"/>
    <col min="2" max="2" width="34.5703125" customWidth="1"/>
    <col min="3" max="3" width="16.7109375" customWidth="1"/>
    <col min="4" max="4" width="16.140625" customWidth="1"/>
    <col min="5" max="5" width="17.7109375" customWidth="1"/>
    <col min="6" max="6" width="19" customWidth="1"/>
    <col min="7" max="7" width="34.28515625" bestFit="1" customWidth="1"/>
  </cols>
  <sheetData>
    <row r="2" spans="1:7" ht="12.75" customHeight="1">
      <c r="D2" s="125" t="s">
        <v>99</v>
      </c>
      <c r="E2" s="125"/>
      <c r="F2" s="125"/>
    </row>
    <row r="3" spans="1:7" ht="12.75" customHeight="1">
      <c r="D3" s="125"/>
      <c r="E3" s="125"/>
      <c r="F3" s="125"/>
    </row>
    <row r="4" spans="1:7" ht="12.75" customHeight="1">
      <c r="D4" s="125"/>
      <c r="E4" s="125"/>
      <c r="F4" s="125"/>
    </row>
    <row r="5" spans="1:7" ht="12.75" customHeight="1">
      <c r="D5" s="125"/>
      <c r="E5" s="125"/>
      <c r="F5" s="125"/>
    </row>
    <row r="6" spans="1:7" ht="12.75" customHeight="1">
      <c r="D6" s="125"/>
      <c r="E6" s="125"/>
      <c r="F6" s="125"/>
    </row>
    <row r="7" spans="1:7" ht="12.75" customHeight="1">
      <c r="D7" s="125"/>
      <c r="E7" s="125"/>
      <c r="F7" s="125"/>
    </row>
    <row r="8" spans="1:7" ht="12.75" customHeight="1">
      <c r="D8" s="125"/>
      <c r="E8" s="125"/>
      <c r="F8" s="125"/>
    </row>
    <row r="10" spans="1:7" ht="12.75" customHeight="1">
      <c r="A10" s="8"/>
      <c r="B10" s="8"/>
      <c r="C10" s="8"/>
      <c r="D10" s="91"/>
      <c r="E10" s="91"/>
      <c r="F10" s="91"/>
      <c r="G10" s="55"/>
    </row>
    <row r="11" spans="1:7" ht="15" customHeight="1">
      <c r="A11" s="9"/>
      <c r="B11" s="8"/>
      <c r="C11" s="8"/>
      <c r="D11" s="92"/>
      <c r="E11" s="92"/>
      <c r="F11" s="92"/>
      <c r="G11" s="55"/>
    </row>
    <row r="12" spans="1:7" ht="15" customHeight="1">
      <c r="A12" s="9"/>
      <c r="B12" s="8"/>
      <c r="C12" s="8"/>
      <c r="D12" s="8"/>
      <c r="E12" s="55"/>
      <c r="F12" s="55"/>
      <c r="G12" s="55"/>
    </row>
    <row r="13" spans="1:7" ht="18" customHeight="1">
      <c r="A13" s="8"/>
      <c r="B13" s="133" t="s">
        <v>8</v>
      </c>
      <c r="C13" s="133"/>
      <c r="D13" s="133"/>
      <c r="E13" s="133"/>
      <c r="F13" s="8"/>
    </row>
    <row r="14" spans="1:7" ht="17.25">
      <c r="A14" s="10"/>
      <c r="B14" s="8"/>
      <c r="C14" s="8"/>
      <c r="D14" s="8"/>
      <c r="E14" s="8"/>
      <c r="F14" s="8"/>
    </row>
    <row r="15" spans="1:7" ht="16.5" customHeight="1">
      <c r="A15" s="8"/>
      <c r="B15" s="134" t="s">
        <v>42</v>
      </c>
      <c r="C15" s="134"/>
      <c r="D15" s="134"/>
      <c r="E15" s="134"/>
      <c r="F15" s="134"/>
    </row>
    <row r="16" spans="1:7" ht="17.25">
      <c r="A16" s="10"/>
      <c r="B16" s="8"/>
      <c r="C16" s="8"/>
      <c r="D16" s="8"/>
      <c r="E16" s="8"/>
      <c r="F16" s="8"/>
    </row>
    <row r="17" spans="1:6" ht="17.25">
      <c r="A17" s="10"/>
      <c r="B17" s="136" t="s">
        <v>52</v>
      </c>
      <c r="C17" s="136"/>
      <c r="D17" s="136"/>
      <c r="E17" s="136"/>
      <c r="F17" s="136"/>
    </row>
    <row r="18" spans="1:6" ht="19.5">
      <c r="A18" s="8"/>
      <c r="B18" s="8"/>
      <c r="C18" s="8"/>
      <c r="D18" s="40"/>
      <c r="E18" s="40"/>
      <c r="F18" s="8"/>
    </row>
    <row r="19" spans="1:6" ht="19.5">
      <c r="A19" s="8"/>
      <c r="B19" s="8"/>
      <c r="C19" s="8"/>
      <c r="D19" s="40"/>
      <c r="E19" s="40"/>
      <c r="F19" s="8"/>
    </row>
    <row r="20" spans="1:6" ht="14.25">
      <c r="A20" s="11"/>
      <c r="B20" s="8"/>
      <c r="C20" s="8"/>
      <c r="D20" s="8"/>
      <c r="E20" s="8"/>
      <c r="F20" s="8"/>
    </row>
    <row r="21" spans="1:6" ht="14.25">
      <c r="A21" s="8"/>
      <c r="B21" s="128" t="s">
        <v>32</v>
      </c>
      <c r="C21" s="128"/>
      <c r="D21" s="128"/>
      <c r="E21" s="128"/>
      <c r="F21" s="8"/>
    </row>
    <row r="22" spans="1:6" ht="14.25">
      <c r="A22" s="8"/>
      <c r="B22" s="93"/>
      <c r="C22" s="93"/>
      <c r="D22" s="93"/>
      <c r="E22" s="93"/>
      <c r="F22" s="8"/>
    </row>
    <row r="23" spans="1:6" ht="14.25">
      <c r="A23" s="12"/>
      <c r="B23" s="8"/>
      <c r="C23" s="8"/>
      <c r="D23" s="8"/>
      <c r="E23" s="8"/>
      <c r="F23" s="8"/>
    </row>
    <row r="24" spans="1:6" ht="18" thickBot="1">
      <c r="A24" s="10"/>
      <c r="B24" s="8"/>
      <c r="C24" s="8"/>
      <c r="D24" s="8"/>
      <c r="E24" s="8"/>
      <c r="F24" s="8"/>
    </row>
    <row r="25" spans="1:6" s="5" customFormat="1" ht="32.25" customHeight="1">
      <c r="A25" s="129" t="s">
        <v>9</v>
      </c>
      <c r="B25" s="129" t="s">
        <v>10</v>
      </c>
      <c r="C25" s="72" t="s">
        <v>58</v>
      </c>
      <c r="D25" s="131" t="s">
        <v>55</v>
      </c>
      <c r="E25" s="14" t="s">
        <v>43</v>
      </c>
      <c r="F25" s="13" t="s">
        <v>11</v>
      </c>
    </row>
    <row r="26" spans="1:6" s="5" customFormat="1" ht="24" customHeight="1" thickBot="1">
      <c r="A26" s="130"/>
      <c r="B26" s="130"/>
      <c r="C26" s="15" t="s">
        <v>56</v>
      </c>
      <c r="D26" s="132"/>
      <c r="E26" s="15" t="s">
        <v>56</v>
      </c>
      <c r="F26" s="15" t="s">
        <v>56</v>
      </c>
    </row>
    <row r="27" spans="1:6" s="5" customFormat="1" ht="16.5">
      <c r="A27" s="41">
        <v>1</v>
      </c>
      <c r="B27" s="17" t="s">
        <v>12</v>
      </c>
      <c r="C27" s="19">
        <v>121000</v>
      </c>
      <c r="D27" s="18">
        <v>1</v>
      </c>
      <c r="E27" s="19">
        <f>SUM(C27*D27)</f>
        <v>121000</v>
      </c>
      <c r="F27" s="20">
        <f>SUM(E27*12)</f>
        <v>1452000</v>
      </c>
    </row>
    <row r="28" spans="1:6" s="5" customFormat="1" ht="16.5">
      <c r="A28" s="41">
        <v>2</v>
      </c>
      <c r="B28" s="17" t="s">
        <v>29</v>
      </c>
      <c r="C28" s="24">
        <v>110000</v>
      </c>
      <c r="D28" s="18">
        <v>1</v>
      </c>
      <c r="E28" s="19">
        <f t="shared" ref="E28:E37" si="0">SUM(C28*D28)</f>
        <v>110000</v>
      </c>
      <c r="F28" s="20">
        <f t="shared" ref="F28:F39" si="1">SUM(E28*12)</f>
        <v>1320000</v>
      </c>
    </row>
    <row r="29" spans="1:6" s="5" customFormat="1" ht="16.5">
      <c r="A29" s="21">
        <v>3</v>
      </c>
      <c r="B29" s="22" t="s">
        <v>13</v>
      </c>
      <c r="C29" s="24">
        <v>110000</v>
      </c>
      <c r="D29" s="23">
        <v>1</v>
      </c>
      <c r="E29" s="19">
        <f t="shared" si="0"/>
        <v>110000</v>
      </c>
      <c r="F29" s="20">
        <f t="shared" si="1"/>
        <v>1320000</v>
      </c>
    </row>
    <row r="30" spans="1:6" s="5" customFormat="1" ht="16.5">
      <c r="A30" s="21">
        <v>4</v>
      </c>
      <c r="B30" s="22" t="s">
        <v>0</v>
      </c>
      <c r="C30" s="24">
        <v>104500</v>
      </c>
      <c r="D30" s="23">
        <v>1</v>
      </c>
      <c r="E30" s="19">
        <f t="shared" si="0"/>
        <v>104500</v>
      </c>
      <c r="F30" s="20">
        <f t="shared" si="1"/>
        <v>1254000</v>
      </c>
    </row>
    <row r="31" spans="1:6" s="5" customFormat="1" ht="16.5">
      <c r="A31" s="21">
        <v>5</v>
      </c>
      <c r="B31" s="22" t="s">
        <v>14</v>
      </c>
      <c r="C31" s="24">
        <v>104500</v>
      </c>
      <c r="D31" s="23">
        <v>1</v>
      </c>
      <c r="E31" s="19">
        <f t="shared" si="0"/>
        <v>104500</v>
      </c>
      <c r="F31" s="20">
        <f t="shared" si="1"/>
        <v>1254000</v>
      </c>
    </row>
    <row r="32" spans="1:6" s="5" customFormat="1" ht="16.5">
      <c r="A32" s="21">
        <v>7</v>
      </c>
      <c r="B32" s="22" t="s">
        <v>15</v>
      </c>
      <c r="C32" s="24">
        <v>104500</v>
      </c>
      <c r="D32" s="57">
        <v>17</v>
      </c>
      <c r="E32" s="19">
        <f t="shared" si="0"/>
        <v>1776500</v>
      </c>
      <c r="F32" s="20">
        <f t="shared" si="1"/>
        <v>21318000</v>
      </c>
    </row>
    <row r="33" spans="1:6" s="5" customFormat="1" ht="16.5">
      <c r="A33" s="21">
        <v>8</v>
      </c>
      <c r="B33" s="22" t="s">
        <v>1</v>
      </c>
      <c r="C33" s="24">
        <v>104500</v>
      </c>
      <c r="D33" s="23">
        <v>2</v>
      </c>
      <c r="E33" s="19">
        <f t="shared" si="0"/>
        <v>209000</v>
      </c>
      <c r="F33" s="20">
        <f t="shared" si="1"/>
        <v>2508000</v>
      </c>
    </row>
    <row r="34" spans="1:6" s="5" customFormat="1" ht="16.5">
      <c r="A34" s="21">
        <v>9</v>
      </c>
      <c r="B34" s="22" t="s">
        <v>17</v>
      </c>
      <c r="C34" s="24">
        <v>104000</v>
      </c>
      <c r="D34" s="23">
        <v>3</v>
      </c>
      <c r="E34" s="19">
        <f t="shared" si="0"/>
        <v>312000</v>
      </c>
      <c r="F34" s="20">
        <f t="shared" si="1"/>
        <v>3744000</v>
      </c>
    </row>
    <row r="35" spans="1:6" s="5" customFormat="1" ht="16.5">
      <c r="A35" s="21">
        <v>10</v>
      </c>
      <c r="B35" s="22" t="s">
        <v>16</v>
      </c>
      <c r="C35" s="24">
        <v>104000</v>
      </c>
      <c r="D35" s="23">
        <v>3</v>
      </c>
      <c r="E35" s="19">
        <f t="shared" si="0"/>
        <v>312000</v>
      </c>
      <c r="F35" s="20">
        <f t="shared" si="1"/>
        <v>3744000</v>
      </c>
    </row>
    <row r="36" spans="1:6" s="5" customFormat="1" ht="16.5">
      <c r="A36" s="21">
        <v>11</v>
      </c>
      <c r="B36" s="22" t="s">
        <v>27</v>
      </c>
      <c r="C36" s="24">
        <v>104000</v>
      </c>
      <c r="D36" s="23">
        <v>2</v>
      </c>
      <c r="E36" s="19">
        <f t="shared" si="0"/>
        <v>208000</v>
      </c>
      <c r="F36" s="20">
        <f t="shared" si="1"/>
        <v>2496000</v>
      </c>
    </row>
    <row r="37" spans="1:6" s="5" customFormat="1" ht="16.5">
      <c r="A37" s="21">
        <v>12</v>
      </c>
      <c r="B37" s="22" t="s">
        <v>28</v>
      </c>
      <c r="C37" s="24">
        <v>104000</v>
      </c>
      <c r="D37" s="23">
        <v>1</v>
      </c>
      <c r="E37" s="19">
        <f t="shared" si="0"/>
        <v>104000</v>
      </c>
      <c r="F37" s="20">
        <f t="shared" si="1"/>
        <v>1248000</v>
      </c>
    </row>
    <row r="38" spans="1:6" s="6" customFormat="1" ht="15.75" customHeight="1">
      <c r="A38" s="25"/>
      <c r="B38" s="26" t="s">
        <v>18</v>
      </c>
      <c r="C38" s="26"/>
      <c r="D38" s="27">
        <f>SUM(D27:D37)</f>
        <v>33</v>
      </c>
      <c r="E38" s="28">
        <f>SUM(E27:E37)</f>
        <v>3471500</v>
      </c>
      <c r="F38" s="28">
        <f>SUM(F27:F37)</f>
        <v>41658000</v>
      </c>
    </row>
    <row r="39" spans="1:6" s="6" customFormat="1" ht="15.75" customHeight="1" thickBot="1">
      <c r="A39" s="29"/>
      <c r="B39" s="29" t="s">
        <v>19</v>
      </c>
      <c r="C39" s="29"/>
      <c r="D39" s="29"/>
      <c r="E39" s="30">
        <v>45000</v>
      </c>
      <c r="F39" s="20">
        <f t="shared" si="1"/>
        <v>540000</v>
      </c>
    </row>
    <row r="40" spans="1:6" s="6" customFormat="1" ht="15.75" customHeight="1" thickBot="1">
      <c r="A40" s="31"/>
      <c r="B40" s="32" t="s">
        <v>20</v>
      </c>
      <c r="C40" s="32"/>
      <c r="D40" s="69">
        <f>SUM(D38)</f>
        <v>33</v>
      </c>
      <c r="E40" s="70">
        <f>SUM(E38:E39)</f>
        <v>3516500</v>
      </c>
      <c r="F40" s="35">
        <f>SUM(F38:F39)</f>
        <v>42198000</v>
      </c>
    </row>
    <row r="41" spans="1:6" ht="17.25">
      <c r="A41" s="36"/>
      <c r="B41" s="8"/>
      <c r="C41" s="8"/>
      <c r="D41" s="36"/>
      <c r="E41" s="8"/>
      <c r="F41" s="8"/>
    </row>
    <row r="42" spans="1:6" ht="17.25">
      <c r="A42" s="36"/>
      <c r="B42" s="8"/>
      <c r="C42" s="8"/>
      <c r="D42" s="36"/>
      <c r="E42" s="8"/>
      <c r="F42" s="8"/>
    </row>
    <row r="43" spans="1:6" ht="17.25">
      <c r="A43" s="36"/>
      <c r="B43" s="8"/>
      <c r="C43" s="8"/>
      <c r="D43" s="36"/>
      <c r="E43" s="8"/>
      <c r="F43" s="8"/>
    </row>
    <row r="44" spans="1:6" ht="46.5" customHeight="1">
      <c r="A44" s="36"/>
      <c r="B44" s="126" t="s">
        <v>21</v>
      </c>
      <c r="C44" s="126"/>
      <c r="D44" s="38"/>
      <c r="E44" s="134" t="s">
        <v>22</v>
      </c>
      <c r="F44" s="134"/>
    </row>
    <row r="45" spans="1:6" ht="17.25">
      <c r="A45" s="36"/>
      <c r="B45" s="9"/>
      <c r="C45" s="9"/>
      <c r="D45" s="36"/>
      <c r="E45" s="9"/>
      <c r="F45" s="9"/>
    </row>
    <row r="46" spans="1:6" ht="17.25">
      <c r="A46" s="36"/>
      <c r="B46" s="9"/>
      <c r="C46" s="9"/>
      <c r="D46" s="36"/>
      <c r="E46" s="9"/>
      <c r="F46" s="9"/>
    </row>
    <row r="47" spans="1:6" ht="17.25">
      <c r="A47" s="36"/>
      <c r="B47" s="36" t="s">
        <v>12</v>
      </c>
      <c r="C47" s="36"/>
      <c r="D47" s="9"/>
      <c r="E47" s="134" t="s">
        <v>3</v>
      </c>
      <c r="F47" s="134"/>
    </row>
    <row r="48" spans="1:6" ht="17.25">
      <c r="A48" s="36"/>
      <c r="B48" s="36"/>
      <c r="C48" s="36"/>
      <c r="D48" s="9"/>
      <c r="E48" s="36"/>
      <c r="F48" s="36"/>
    </row>
    <row r="49" spans="1:6" ht="17.25">
      <c r="A49" s="36"/>
      <c r="B49" s="36"/>
      <c r="C49" s="36"/>
      <c r="D49" s="36"/>
      <c r="E49" s="9"/>
      <c r="F49" s="9"/>
    </row>
    <row r="50" spans="1:6" ht="55.5" customHeight="1">
      <c r="A50" s="9"/>
      <c r="B50" s="126" t="s">
        <v>23</v>
      </c>
      <c r="C50" s="126"/>
      <c r="D50" s="9"/>
      <c r="E50" s="124" t="s">
        <v>24</v>
      </c>
      <c r="F50" s="124"/>
    </row>
    <row r="51" spans="1:6" ht="17.25">
      <c r="A51" s="9"/>
      <c r="B51" s="9"/>
      <c r="C51" s="9"/>
      <c r="D51" s="9"/>
      <c r="E51" s="9"/>
      <c r="F51" s="39"/>
    </row>
    <row r="52" spans="1:6" ht="17.25">
      <c r="A52" s="9"/>
      <c r="B52" s="9"/>
      <c r="C52" s="9"/>
      <c r="D52" s="9"/>
      <c r="E52" s="36"/>
      <c r="F52" s="52"/>
    </row>
    <row r="53" spans="1:6" ht="17.25">
      <c r="A53" s="9"/>
      <c r="B53" s="36"/>
      <c r="C53" s="36"/>
      <c r="D53" s="36" t="s">
        <v>25</v>
      </c>
      <c r="E53" s="9"/>
      <c r="F53" s="36"/>
    </row>
    <row r="54" spans="1:6" ht="17.25">
      <c r="A54" s="9"/>
      <c r="B54" s="9"/>
      <c r="C54" s="9"/>
      <c r="D54" s="9"/>
      <c r="E54" s="9"/>
      <c r="F54" s="9"/>
    </row>
    <row r="55" spans="1:6" ht="15">
      <c r="A55" s="1"/>
      <c r="B55" s="1"/>
      <c r="C55" s="1"/>
      <c r="D55" s="1"/>
      <c r="E55" s="3"/>
      <c r="F55" s="1"/>
    </row>
    <row r="56" spans="1:6" ht="15">
      <c r="A56" s="6"/>
      <c r="B56" s="6"/>
      <c r="C56" s="6"/>
      <c r="D56" s="6"/>
      <c r="E56" s="6"/>
      <c r="F56" s="6"/>
    </row>
  </sheetData>
  <mergeCells count="13">
    <mergeCell ref="A25:A26"/>
    <mergeCell ref="B25:B26"/>
    <mergeCell ref="D25:D26"/>
    <mergeCell ref="B13:E13"/>
    <mergeCell ref="B15:F15"/>
    <mergeCell ref="B17:F17"/>
    <mergeCell ref="B44:C44"/>
    <mergeCell ref="B50:C50"/>
    <mergeCell ref="D2:F8"/>
    <mergeCell ref="E44:F44"/>
    <mergeCell ref="E47:F47"/>
    <mergeCell ref="B21:E21"/>
    <mergeCell ref="E50:F50"/>
  </mergeCells>
  <printOptions horizontalCentered="1"/>
  <pageMargins left="0" right="0" top="0" bottom="0" header="0.31496062992125984" footer="0.51181102362204722"/>
  <pageSetup paperSize="9" scale="75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I55"/>
  <sheetViews>
    <sheetView workbookViewId="0">
      <selection activeCell="G15" sqref="G15"/>
    </sheetView>
  </sheetViews>
  <sheetFormatPr defaultRowHeight="12.75"/>
  <cols>
    <col min="1" max="1" width="6.5703125" customWidth="1"/>
    <col min="2" max="2" width="34" customWidth="1"/>
    <col min="3" max="3" width="17.28515625" customWidth="1"/>
    <col min="4" max="4" width="17.5703125" customWidth="1"/>
    <col min="5" max="5" width="17.7109375" customWidth="1"/>
    <col min="6" max="6" width="17.5703125" customWidth="1"/>
    <col min="7" max="7" width="14.28515625" customWidth="1"/>
  </cols>
  <sheetData>
    <row r="2" spans="1:7">
      <c r="D2" s="125" t="s">
        <v>89</v>
      </c>
      <c r="E2" s="125"/>
      <c r="F2" s="125"/>
    </row>
    <row r="3" spans="1:7">
      <c r="D3" s="125"/>
      <c r="E3" s="125"/>
      <c r="F3" s="125"/>
    </row>
    <row r="4" spans="1:7">
      <c r="D4" s="125"/>
      <c r="E4" s="125"/>
      <c r="F4" s="125"/>
    </row>
    <row r="5" spans="1:7">
      <c r="D5" s="125"/>
      <c r="E5" s="125"/>
      <c r="F5" s="125"/>
    </row>
    <row r="6" spans="1:7">
      <c r="D6" s="125"/>
      <c r="E6" s="125"/>
      <c r="F6" s="125"/>
    </row>
    <row r="7" spans="1:7">
      <c r="D7" s="125"/>
      <c r="E7" s="125"/>
      <c r="F7" s="125"/>
    </row>
    <row r="8" spans="1:7">
      <c r="D8" s="125"/>
      <c r="E8" s="125"/>
      <c r="F8" s="125"/>
    </row>
    <row r="10" spans="1:7" ht="12.75" customHeight="1">
      <c r="A10" s="8"/>
      <c r="B10" s="8"/>
      <c r="C10" s="8"/>
      <c r="D10" s="91"/>
      <c r="E10" s="91"/>
      <c r="F10" s="91"/>
      <c r="G10" s="8"/>
    </row>
    <row r="11" spans="1:7" ht="17.25">
      <c r="A11" s="9"/>
      <c r="B11" s="8"/>
      <c r="C11" s="8"/>
      <c r="D11" s="92"/>
      <c r="E11" s="92"/>
      <c r="F11" s="92"/>
      <c r="G11" s="8"/>
    </row>
    <row r="12" spans="1:7" ht="17.25">
      <c r="A12" s="9"/>
      <c r="B12" s="8"/>
      <c r="C12" s="8"/>
      <c r="D12" s="92"/>
      <c r="E12" s="92"/>
      <c r="F12" s="92"/>
      <c r="G12" s="8"/>
    </row>
    <row r="13" spans="1:7" ht="17.25">
      <c r="A13" s="9"/>
      <c r="B13" s="8"/>
      <c r="C13" s="8"/>
      <c r="D13" s="8"/>
      <c r="E13" s="8"/>
      <c r="F13" s="8"/>
      <c r="G13" s="8"/>
    </row>
    <row r="14" spans="1:7" ht="15.75" customHeight="1">
      <c r="A14" s="8"/>
      <c r="B14" s="134" t="s">
        <v>8</v>
      </c>
      <c r="C14" s="134"/>
      <c r="D14" s="134"/>
      <c r="E14" s="134"/>
      <c r="F14" s="8"/>
      <c r="G14" s="8"/>
    </row>
    <row r="15" spans="1:7" ht="17.25">
      <c r="A15" s="10"/>
      <c r="B15" s="8"/>
      <c r="C15" s="8"/>
      <c r="D15" s="8"/>
      <c r="E15" s="8"/>
      <c r="F15" s="8"/>
      <c r="G15" s="8"/>
    </row>
    <row r="16" spans="1:7" ht="15.75" customHeight="1">
      <c r="A16" s="8"/>
      <c r="B16" s="134" t="s">
        <v>42</v>
      </c>
      <c r="C16" s="134"/>
      <c r="D16" s="134"/>
      <c r="E16" s="134"/>
      <c r="F16" s="56"/>
      <c r="G16" s="8"/>
    </row>
    <row r="17" spans="1:7" ht="17.25">
      <c r="A17" s="10"/>
      <c r="B17" s="8"/>
      <c r="C17" s="8"/>
      <c r="D17" s="8"/>
      <c r="E17" s="8"/>
      <c r="F17" s="8"/>
      <c r="G17" s="8"/>
    </row>
    <row r="18" spans="1:7" ht="17.25">
      <c r="A18" s="10"/>
      <c r="B18" s="136" t="s">
        <v>46</v>
      </c>
      <c r="C18" s="136"/>
      <c r="D18" s="136"/>
      <c r="E18" s="136"/>
      <c r="F18" s="53"/>
      <c r="G18" s="8"/>
    </row>
    <row r="19" spans="1:7" ht="19.5">
      <c r="A19" s="8"/>
      <c r="B19" s="8"/>
      <c r="C19" s="8"/>
      <c r="D19" s="40"/>
      <c r="E19" s="40"/>
      <c r="F19" s="8"/>
      <c r="G19" s="8"/>
    </row>
    <row r="20" spans="1:7" ht="17.25">
      <c r="A20" s="10"/>
      <c r="B20" s="8"/>
      <c r="C20" s="8"/>
      <c r="D20" s="8"/>
      <c r="E20" s="8"/>
      <c r="F20" s="8"/>
      <c r="G20" s="8"/>
    </row>
    <row r="21" spans="1:7" ht="14.25">
      <c r="A21" s="11"/>
      <c r="B21" s="8"/>
      <c r="C21" s="8"/>
      <c r="D21" s="8"/>
      <c r="E21" s="8"/>
      <c r="F21" s="8"/>
      <c r="G21" s="8"/>
    </row>
    <row r="22" spans="1:7" ht="14.25">
      <c r="A22" s="8"/>
      <c r="B22" s="128" t="s">
        <v>62</v>
      </c>
      <c r="C22" s="128"/>
      <c r="D22" s="128"/>
      <c r="E22" s="128"/>
      <c r="F22" s="8"/>
      <c r="G22" s="8"/>
    </row>
    <row r="23" spans="1:7" ht="14.25">
      <c r="A23" s="12"/>
      <c r="B23" s="8"/>
      <c r="C23" s="8"/>
      <c r="D23" s="8"/>
      <c r="E23" s="8"/>
      <c r="F23" s="8"/>
      <c r="G23" s="8"/>
    </row>
    <row r="24" spans="1:7" ht="18" thickBot="1">
      <c r="A24" s="10"/>
      <c r="B24" s="8"/>
      <c r="C24" s="8"/>
      <c r="D24" s="8"/>
      <c r="E24" s="8"/>
      <c r="F24" s="8"/>
      <c r="G24" s="8"/>
    </row>
    <row r="25" spans="1:7" s="5" customFormat="1" ht="31.5" customHeight="1">
      <c r="A25" s="129" t="s">
        <v>9</v>
      </c>
      <c r="B25" s="129" t="s">
        <v>10</v>
      </c>
      <c r="C25" s="72" t="s">
        <v>58</v>
      </c>
      <c r="D25" s="131" t="s">
        <v>55</v>
      </c>
      <c r="E25" s="14" t="s">
        <v>43</v>
      </c>
      <c r="F25" s="13" t="s">
        <v>11</v>
      </c>
      <c r="G25" s="7"/>
    </row>
    <row r="26" spans="1:7" s="5" customFormat="1" ht="17.25" customHeight="1" thickBot="1">
      <c r="A26" s="130"/>
      <c r="B26" s="130"/>
      <c r="C26" s="15" t="s">
        <v>56</v>
      </c>
      <c r="D26" s="132"/>
      <c r="E26" s="15" t="s">
        <v>56</v>
      </c>
      <c r="F26" s="15" t="s">
        <v>56</v>
      </c>
      <c r="G26" s="7"/>
    </row>
    <row r="27" spans="1:7" s="5" customFormat="1" ht="16.5">
      <c r="A27" s="41">
        <v>1</v>
      </c>
      <c r="B27" s="17" t="s">
        <v>12</v>
      </c>
      <c r="C27" s="19">
        <v>121000</v>
      </c>
      <c r="D27" s="18">
        <v>1</v>
      </c>
      <c r="E27" s="19">
        <f>SUM(C27*D27)</f>
        <v>121000</v>
      </c>
      <c r="F27" s="20">
        <f>SUM(E27*12)</f>
        <v>1452000</v>
      </c>
      <c r="G27" s="7"/>
    </row>
    <row r="28" spans="1:7" s="5" customFormat="1" ht="16.5">
      <c r="A28" s="42">
        <v>2</v>
      </c>
      <c r="B28" s="22" t="s">
        <v>13</v>
      </c>
      <c r="C28" s="24">
        <v>110000</v>
      </c>
      <c r="D28" s="23">
        <v>1</v>
      </c>
      <c r="E28" s="19">
        <f t="shared" ref="E28:E34" si="0">SUM(C28*D28)</f>
        <v>110000</v>
      </c>
      <c r="F28" s="20">
        <f t="shared" ref="F28:F36" si="1">SUM(E28*12)</f>
        <v>1320000</v>
      </c>
      <c r="G28" s="7"/>
    </row>
    <row r="29" spans="1:7" s="5" customFormat="1" ht="16.5">
      <c r="A29" s="41">
        <v>3</v>
      </c>
      <c r="B29" s="22" t="s">
        <v>14</v>
      </c>
      <c r="C29" s="24">
        <v>104500</v>
      </c>
      <c r="D29" s="23">
        <v>1</v>
      </c>
      <c r="E29" s="19">
        <f t="shared" si="0"/>
        <v>104500</v>
      </c>
      <c r="F29" s="20">
        <f t="shared" si="1"/>
        <v>1254000</v>
      </c>
      <c r="G29" s="7"/>
    </row>
    <row r="30" spans="1:7" s="5" customFormat="1" ht="16.5">
      <c r="A30" s="42">
        <v>4</v>
      </c>
      <c r="B30" s="22" t="s">
        <v>15</v>
      </c>
      <c r="C30" s="24">
        <v>104500</v>
      </c>
      <c r="D30" s="57">
        <v>15.5</v>
      </c>
      <c r="E30" s="19">
        <f t="shared" si="0"/>
        <v>1619750</v>
      </c>
      <c r="F30" s="20">
        <f t="shared" si="1"/>
        <v>19437000</v>
      </c>
      <c r="G30" s="7"/>
    </row>
    <row r="31" spans="1:7" s="5" customFormat="1" ht="16.5">
      <c r="A31" s="41">
        <v>5</v>
      </c>
      <c r="B31" s="22" t="s">
        <v>31</v>
      </c>
      <c r="C31" s="24">
        <v>104500</v>
      </c>
      <c r="D31" s="23">
        <v>1</v>
      </c>
      <c r="E31" s="19">
        <f t="shared" si="0"/>
        <v>104500</v>
      </c>
      <c r="F31" s="20">
        <f t="shared" si="1"/>
        <v>1254000</v>
      </c>
      <c r="G31" s="7"/>
    </row>
    <row r="32" spans="1:7" s="5" customFormat="1" ht="16.5">
      <c r="A32" s="42">
        <v>6</v>
      </c>
      <c r="B32" s="22" t="s">
        <v>17</v>
      </c>
      <c r="C32" s="24">
        <v>104000</v>
      </c>
      <c r="D32" s="23">
        <v>2</v>
      </c>
      <c r="E32" s="19">
        <f t="shared" si="0"/>
        <v>208000</v>
      </c>
      <c r="F32" s="20">
        <f t="shared" si="1"/>
        <v>2496000</v>
      </c>
      <c r="G32" s="7"/>
    </row>
    <row r="33" spans="1:9" s="5" customFormat="1" ht="16.5">
      <c r="A33" s="41">
        <v>7</v>
      </c>
      <c r="B33" s="22" t="s">
        <v>16</v>
      </c>
      <c r="C33" s="24">
        <v>104000</v>
      </c>
      <c r="D33" s="23">
        <v>2</v>
      </c>
      <c r="E33" s="19">
        <f t="shared" si="0"/>
        <v>208000</v>
      </c>
      <c r="F33" s="20">
        <f t="shared" si="1"/>
        <v>2496000</v>
      </c>
      <c r="G33" s="7"/>
    </row>
    <row r="34" spans="1:9" s="5" customFormat="1" ht="16.5">
      <c r="A34" s="41">
        <v>8</v>
      </c>
      <c r="B34" s="22" t="s">
        <v>27</v>
      </c>
      <c r="C34" s="24">
        <v>104000</v>
      </c>
      <c r="D34" s="23">
        <v>1</v>
      </c>
      <c r="E34" s="19">
        <f t="shared" si="0"/>
        <v>104000</v>
      </c>
      <c r="F34" s="20">
        <f t="shared" si="1"/>
        <v>1248000</v>
      </c>
      <c r="G34" s="7"/>
    </row>
    <row r="35" spans="1:9" s="6" customFormat="1" ht="15.75" customHeight="1">
      <c r="A35" s="43"/>
      <c r="B35" s="26" t="s">
        <v>18</v>
      </c>
      <c r="C35" s="77"/>
      <c r="D35" s="27">
        <f>SUM(D27:D34)</f>
        <v>24.5</v>
      </c>
      <c r="E35" s="28">
        <f>SUM(E27:E34)</f>
        <v>2579750</v>
      </c>
      <c r="F35" s="54">
        <f>SUM(F27:F34)</f>
        <v>30957000</v>
      </c>
      <c r="G35" s="9"/>
      <c r="I35" s="5"/>
    </row>
    <row r="36" spans="1:9" s="6" customFormat="1" ht="15.75" customHeight="1" thickBot="1">
      <c r="A36" s="46"/>
      <c r="B36" s="29" t="s">
        <v>19</v>
      </c>
      <c r="C36" s="47"/>
      <c r="D36" s="47"/>
      <c r="E36" s="48">
        <v>70000</v>
      </c>
      <c r="F36" s="20">
        <f t="shared" si="1"/>
        <v>840000</v>
      </c>
      <c r="G36" s="9"/>
      <c r="I36" s="5"/>
    </row>
    <row r="37" spans="1:9" s="6" customFormat="1" ht="15.75" customHeight="1" thickBot="1">
      <c r="A37" s="49"/>
      <c r="B37" s="32" t="s">
        <v>20</v>
      </c>
      <c r="C37" s="50"/>
      <c r="D37" s="60">
        <f>SUM(D35)</f>
        <v>24.5</v>
      </c>
      <c r="E37" s="61">
        <f>SUM(E35:E36)</f>
        <v>2649750</v>
      </c>
      <c r="F37" s="51">
        <f>SUM(F35:F36)</f>
        <v>31797000</v>
      </c>
      <c r="G37" s="9"/>
      <c r="I37" s="5"/>
    </row>
    <row r="38" spans="1:9" ht="17.25">
      <c r="A38" s="36"/>
      <c r="B38" s="8"/>
      <c r="C38" s="8"/>
      <c r="D38" s="36"/>
      <c r="E38" s="8"/>
      <c r="F38" s="8"/>
      <c r="G38" s="8"/>
      <c r="I38" s="5"/>
    </row>
    <row r="39" spans="1:9" ht="17.25">
      <c r="A39" s="36"/>
      <c r="B39" s="8"/>
      <c r="C39" s="8"/>
      <c r="D39" s="36"/>
      <c r="E39" s="8"/>
      <c r="F39" s="8"/>
      <c r="G39" s="8"/>
      <c r="I39" s="5"/>
    </row>
    <row r="40" spans="1:9" ht="17.25">
      <c r="A40" s="36"/>
      <c r="B40" s="8"/>
      <c r="C40" s="8"/>
      <c r="D40" s="36"/>
      <c r="E40" s="8"/>
      <c r="F40" s="8"/>
      <c r="G40" s="8"/>
      <c r="I40" s="5"/>
    </row>
    <row r="41" spans="1:9" ht="19.5" customHeight="1">
      <c r="A41" s="36"/>
      <c r="B41" s="59"/>
      <c r="C41" s="59"/>
      <c r="D41" s="59"/>
      <c r="E41" s="59"/>
      <c r="F41" s="59"/>
      <c r="G41" s="8"/>
      <c r="I41" s="5"/>
    </row>
    <row r="42" spans="1:9" ht="17.25">
      <c r="A42" s="36"/>
      <c r="B42" s="11"/>
      <c r="C42" s="11"/>
      <c r="D42" s="8"/>
      <c r="E42" s="8"/>
      <c r="F42" s="36"/>
      <c r="G42" s="36"/>
      <c r="I42" s="5"/>
    </row>
    <row r="43" spans="1:9" ht="43.5" customHeight="1">
      <c r="A43" s="36"/>
      <c r="B43" s="126" t="s">
        <v>21</v>
      </c>
      <c r="C43" s="126"/>
      <c r="D43" s="38"/>
      <c r="E43" s="134" t="s">
        <v>22</v>
      </c>
      <c r="F43" s="134"/>
      <c r="G43" s="56"/>
      <c r="I43" s="5"/>
    </row>
    <row r="44" spans="1:9" ht="17.25">
      <c r="A44" s="36"/>
      <c r="B44" s="9"/>
      <c r="C44" s="9"/>
      <c r="D44" s="36"/>
      <c r="E44" s="9"/>
      <c r="F44" s="9"/>
      <c r="G44" s="8"/>
    </row>
    <row r="45" spans="1:9" ht="17.25">
      <c r="A45" s="36"/>
      <c r="B45" s="9"/>
      <c r="C45" s="9"/>
      <c r="D45" s="36"/>
      <c r="E45" s="134"/>
      <c r="F45" s="134"/>
      <c r="G45" s="8"/>
    </row>
    <row r="46" spans="1:9" ht="17.25">
      <c r="A46" s="36"/>
      <c r="B46" s="36" t="s">
        <v>59</v>
      </c>
      <c r="C46" s="36"/>
      <c r="D46" s="9"/>
      <c r="E46" s="134" t="s">
        <v>63</v>
      </c>
      <c r="F46" s="134"/>
      <c r="G46" s="56"/>
    </row>
    <row r="47" spans="1:9" ht="17.25">
      <c r="A47" s="36"/>
      <c r="B47" s="36"/>
      <c r="C47" s="36"/>
      <c r="D47" s="9"/>
      <c r="E47" s="9"/>
      <c r="F47" s="9"/>
      <c r="G47" s="8"/>
    </row>
    <row r="48" spans="1:9" ht="56.25" customHeight="1">
      <c r="A48" s="36"/>
      <c r="B48" s="126" t="s">
        <v>23</v>
      </c>
      <c r="C48" s="126"/>
      <c r="D48" s="36"/>
      <c r="E48" s="134" t="s">
        <v>24</v>
      </c>
      <c r="F48" s="134"/>
      <c r="G48" s="8"/>
    </row>
    <row r="49" spans="1:7" ht="17.25">
      <c r="A49" s="9"/>
      <c r="B49" s="37"/>
      <c r="C49" s="37"/>
      <c r="D49" s="9"/>
      <c r="E49" s="9"/>
      <c r="F49" s="36"/>
      <c r="G49" s="8"/>
    </row>
    <row r="50" spans="1:7" ht="17.25">
      <c r="A50" s="9"/>
      <c r="B50" s="36"/>
      <c r="C50" s="36"/>
      <c r="D50" s="9"/>
      <c r="E50" s="124"/>
      <c r="F50" s="124"/>
      <c r="G50" s="124"/>
    </row>
    <row r="51" spans="1:7" ht="17.25">
      <c r="A51" s="9"/>
      <c r="B51" s="9"/>
      <c r="C51" s="9"/>
      <c r="D51" s="36" t="s">
        <v>25</v>
      </c>
      <c r="E51" s="9"/>
      <c r="F51" s="52"/>
      <c r="G51" s="8"/>
    </row>
    <row r="52" spans="1:7" ht="17.25">
      <c r="A52" s="9"/>
      <c r="B52" s="36"/>
      <c r="C52" s="36"/>
      <c r="D52" s="36"/>
      <c r="E52" s="9"/>
      <c r="F52" s="36"/>
      <c r="G52" s="8"/>
    </row>
    <row r="53" spans="1:7" ht="17.25">
      <c r="A53" s="9"/>
      <c r="B53" s="9"/>
      <c r="C53" s="9"/>
      <c r="D53" s="9"/>
      <c r="E53" s="9"/>
      <c r="F53" s="9"/>
      <c r="G53" s="8"/>
    </row>
    <row r="54" spans="1:7" ht="15">
      <c r="A54" s="1"/>
      <c r="B54" s="1"/>
      <c r="C54" s="1"/>
      <c r="D54" s="1"/>
      <c r="E54" s="3"/>
      <c r="F54" s="1"/>
    </row>
    <row r="55" spans="1:7" ht="15">
      <c r="A55" s="6"/>
      <c r="B55" s="6"/>
      <c r="C55" s="6"/>
      <c r="D55" s="6"/>
      <c r="E55" s="6"/>
      <c r="F55" s="6"/>
    </row>
  </sheetData>
  <mergeCells count="15">
    <mergeCell ref="A25:A26"/>
    <mergeCell ref="B25:B26"/>
    <mergeCell ref="D25:D26"/>
    <mergeCell ref="E45:F45"/>
    <mergeCell ref="E46:F46"/>
    <mergeCell ref="D2:F8"/>
    <mergeCell ref="E48:F48"/>
    <mergeCell ref="E50:G50"/>
    <mergeCell ref="E43:F43"/>
    <mergeCell ref="B22:E22"/>
    <mergeCell ref="B43:C43"/>
    <mergeCell ref="B48:C48"/>
    <mergeCell ref="B14:E14"/>
    <mergeCell ref="B16:E16"/>
    <mergeCell ref="B18:E18"/>
  </mergeCells>
  <printOptions horizontalCentered="1"/>
  <pageMargins left="0" right="0" top="0" bottom="0" header="0.31496062992125984" footer="0.51181102362204722"/>
  <pageSetup paperSize="9" scale="75" orientation="portrait" verticalDpi="0" r:id="rId1"/>
  <headerFooter alignWithMargins="0"/>
  <rowBreaks count="1" manualBreakCount="1">
    <brk id="51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2:F56"/>
  <sheetViews>
    <sheetView workbookViewId="0">
      <selection activeCell="G13" sqref="G13"/>
    </sheetView>
  </sheetViews>
  <sheetFormatPr defaultRowHeight="12.75"/>
  <cols>
    <col min="1" max="1" width="6.42578125" customWidth="1"/>
    <col min="2" max="2" width="32.85546875" customWidth="1"/>
    <col min="3" max="3" width="16.5703125" customWidth="1"/>
    <col min="4" max="4" width="18" customWidth="1"/>
    <col min="5" max="5" width="17.7109375" customWidth="1"/>
    <col min="6" max="6" width="17.42578125" customWidth="1"/>
    <col min="7" max="7" width="34.28515625" bestFit="1" customWidth="1"/>
  </cols>
  <sheetData>
    <row r="2" spans="1:6">
      <c r="D2" s="125" t="s">
        <v>97</v>
      </c>
      <c r="E2" s="125"/>
      <c r="F2" s="125"/>
    </row>
    <row r="3" spans="1:6">
      <c r="D3" s="125"/>
      <c r="E3" s="125"/>
      <c r="F3" s="125"/>
    </row>
    <row r="4" spans="1:6">
      <c r="D4" s="125"/>
      <c r="E4" s="125"/>
      <c r="F4" s="125"/>
    </row>
    <row r="5" spans="1:6">
      <c r="D5" s="125"/>
      <c r="E5" s="125"/>
      <c r="F5" s="125"/>
    </row>
    <row r="6" spans="1:6">
      <c r="D6" s="125"/>
      <c r="E6" s="125"/>
      <c r="F6" s="125"/>
    </row>
    <row r="7" spans="1:6">
      <c r="D7" s="125"/>
      <c r="E7" s="125"/>
      <c r="F7" s="125"/>
    </row>
    <row r="8" spans="1:6">
      <c r="D8" s="125"/>
      <c r="E8" s="125"/>
      <c r="F8" s="125"/>
    </row>
    <row r="10" spans="1:6" ht="17.25" customHeight="1">
      <c r="A10" s="8"/>
      <c r="B10" s="8"/>
      <c r="C10" s="8"/>
      <c r="D10" s="92"/>
      <c r="E10" s="92"/>
      <c r="F10" s="92"/>
    </row>
    <row r="11" spans="1:6" ht="17.25" customHeight="1">
      <c r="A11" s="8"/>
      <c r="B11" s="8"/>
      <c r="C11" s="8"/>
      <c r="D11" s="92"/>
      <c r="E11" s="92"/>
      <c r="F11" s="92"/>
    </row>
    <row r="12" spans="1:6" ht="17.25">
      <c r="A12" s="9"/>
      <c r="B12" s="8"/>
      <c r="C12" s="8"/>
      <c r="D12" s="8"/>
      <c r="E12" s="8"/>
      <c r="F12" s="8"/>
    </row>
    <row r="13" spans="1:6" ht="18" customHeight="1">
      <c r="A13" s="8"/>
      <c r="B13" s="8"/>
      <c r="C13" s="8"/>
      <c r="D13" s="8"/>
      <c r="E13" s="8"/>
      <c r="F13" s="8"/>
    </row>
    <row r="14" spans="1:6" ht="17.25">
      <c r="A14" s="10"/>
      <c r="B14" s="133" t="s">
        <v>8</v>
      </c>
      <c r="C14" s="133"/>
      <c r="D14" s="133"/>
      <c r="E14" s="133"/>
      <c r="F14" s="8"/>
    </row>
    <row r="15" spans="1:6" ht="12.75" customHeight="1">
      <c r="A15" s="8"/>
      <c r="B15" s="8"/>
      <c r="C15" s="8"/>
      <c r="D15" s="8"/>
      <c r="E15" s="8"/>
      <c r="F15" s="8"/>
    </row>
    <row r="16" spans="1:6" ht="17.25">
      <c r="A16" s="10"/>
      <c r="B16" s="134" t="s">
        <v>42</v>
      </c>
      <c r="C16" s="134"/>
      <c r="D16" s="134"/>
      <c r="E16" s="134"/>
      <c r="F16" s="56"/>
    </row>
    <row r="17" spans="1:6" ht="17.25">
      <c r="A17" s="10"/>
      <c r="B17" s="10"/>
      <c r="C17" s="10"/>
      <c r="D17" s="10"/>
      <c r="E17" s="10"/>
      <c r="F17" s="8"/>
    </row>
    <row r="18" spans="1:6" ht="17.25">
      <c r="A18" s="10"/>
      <c r="B18" s="136" t="s">
        <v>50</v>
      </c>
      <c r="C18" s="136"/>
      <c r="D18" s="136"/>
      <c r="E18" s="136"/>
      <c r="F18" s="63"/>
    </row>
    <row r="19" spans="1:6" ht="17.25">
      <c r="A19" s="10"/>
      <c r="B19" s="8"/>
      <c r="C19" s="8"/>
      <c r="D19" s="8"/>
      <c r="E19" s="8"/>
      <c r="F19" s="8"/>
    </row>
    <row r="20" spans="1:6" ht="14.25">
      <c r="A20" s="11"/>
      <c r="B20" s="8"/>
      <c r="C20" s="8"/>
      <c r="D20" s="8"/>
      <c r="E20" s="8"/>
      <c r="F20" s="8"/>
    </row>
    <row r="21" spans="1:6" ht="14.25">
      <c r="A21" s="8"/>
      <c r="B21" s="128" t="s">
        <v>54</v>
      </c>
      <c r="C21" s="128"/>
      <c r="D21" s="128"/>
      <c r="E21" s="128"/>
      <c r="F21" s="8"/>
    </row>
    <row r="22" spans="1:6" ht="14.25">
      <c r="A22" s="12"/>
      <c r="B22" s="8"/>
      <c r="C22" s="8"/>
      <c r="D22" s="8"/>
      <c r="E22" s="8"/>
      <c r="F22" s="8"/>
    </row>
    <row r="23" spans="1:6" ht="18" thickBot="1">
      <c r="A23" s="10"/>
      <c r="B23" s="8"/>
      <c r="C23" s="8"/>
      <c r="D23" s="8"/>
      <c r="E23" s="8"/>
      <c r="F23" s="8"/>
    </row>
    <row r="24" spans="1:6" s="5" customFormat="1" ht="30" customHeight="1">
      <c r="A24" s="129" t="s">
        <v>9</v>
      </c>
      <c r="B24" s="129" t="s">
        <v>10</v>
      </c>
      <c r="C24" s="72" t="s">
        <v>58</v>
      </c>
      <c r="D24" s="131" t="s">
        <v>55</v>
      </c>
      <c r="E24" s="14" t="s">
        <v>43</v>
      </c>
      <c r="F24" s="13" t="s">
        <v>11</v>
      </c>
    </row>
    <row r="25" spans="1:6" s="5" customFormat="1" ht="18.75" customHeight="1" thickBot="1">
      <c r="A25" s="130"/>
      <c r="B25" s="130"/>
      <c r="C25" s="15" t="s">
        <v>56</v>
      </c>
      <c r="D25" s="132"/>
      <c r="E25" s="15" t="s">
        <v>56</v>
      </c>
      <c r="F25" s="15" t="s">
        <v>56</v>
      </c>
    </row>
    <row r="26" spans="1:6" s="5" customFormat="1" ht="16.5">
      <c r="A26" s="41">
        <v>1</v>
      </c>
      <c r="B26" s="17" t="s">
        <v>12</v>
      </c>
      <c r="C26" s="19">
        <v>121000</v>
      </c>
      <c r="D26" s="18">
        <v>1</v>
      </c>
      <c r="E26" s="19">
        <f>SUM(D26*C26)</f>
        <v>121000</v>
      </c>
      <c r="F26" s="20">
        <f>SUM(E26*12)</f>
        <v>1452000</v>
      </c>
    </row>
    <row r="27" spans="1:6" s="5" customFormat="1" ht="16.5">
      <c r="A27" s="42">
        <v>2</v>
      </c>
      <c r="B27" s="22" t="s">
        <v>29</v>
      </c>
      <c r="C27" s="24">
        <v>110000</v>
      </c>
      <c r="D27" s="23">
        <v>1</v>
      </c>
      <c r="E27" s="19">
        <f t="shared" ref="E27:E38" si="0">SUM(D27*C27)</f>
        <v>110000</v>
      </c>
      <c r="F27" s="20">
        <f t="shared" ref="F27:F40" si="1">SUM(E27*12)</f>
        <v>1320000</v>
      </c>
    </row>
    <row r="28" spans="1:6" s="5" customFormat="1" ht="14.25" customHeight="1">
      <c r="A28" s="41">
        <v>3</v>
      </c>
      <c r="B28" s="22" t="s">
        <v>33</v>
      </c>
      <c r="C28" s="24">
        <v>104500</v>
      </c>
      <c r="D28" s="23">
        <v>1</v>
      </c>
      <c r="E28" s="19">
        <f t="shared" si="0"/>
        <v>104500</v>
      </c>
      <c r="F28" s="20">
        <f t="shared" si="1"/>
        <v>1254000</v>
      </c>
    </row>
    <row r="29" spans="1:6" s="5" customFormat="1" ht="16.5">
      <c r="A29" s="42">
        <v>4</v>
      </c>
      <c r="B29" s="22" t="s">
        <v>14</v>
      </c>
      <c r="C29" s="24">
        <v>104500</v>
      </c>
      <c r="D29" s="23">
        <v>1</v>
      </c>
      <c r="E29" s="19">
        <f t="shared" si="0"/>
        <v>104500</v>
      </c>
      <c r="F29" s="20">
        <f t="shared" si="1"/>
        <v>1254000</v>
      </c>
    </row>
    <row r="30" spans="1:6" s="5" customFormat="1" ht="16.5">
      <c r="A30" s="41">
        <v>5</v>
      </c>
      <c r="B30" s="22" t="s">
        <v>15</v>
      </c>
      <c r="C30" s="24">
        <v>191730</v>
      </c>
      <c r="D30" s="23">
        <v>1</v>
      </c>
      <c r="E30" s="19">
        <f t="shared" si="0"/>
        <v>191730</v>
      </c>
      <c r="F30" s="20">
        <f t="shared" si="1"/>
        <v>2300760</v>
      </c>
    </row>
    <row r="31" spans="1:6" s="5" customFormat="1" ht="16.5">
      <c r="A31" s="41">
        <v>7</v>
      </c>
      <c r="B31" s="22" t="s">
        <v>15</v>
      </c>
      <c r="C31" s="24">
        <v>104500</v>
      </c>
      <c r="D31" s="23">
        <v>21.5</v>
      </c>
      <c r="E31" s="19">
        <f t="shared" si="0"/>
        <v>2246750</v>
      </c>
      <c r="F31" s="20">
        <f t="shared" si="1"/>
        <v>26961000</v>
      </c>
    </row>
    <row r="32" spans="1:6" s="5" customFormat="1" ht="15" customHeight="1">
      <c r="A32" s="42">
        <v>8</v>
      </c>
      <c r="B32" s="22" t="s">
        <v>34</v>
      </c>
      <c r="C32" s="24">
        <v>104500</v>
      </c>
      <c r="D32" s="23">
        <v>1</v>
      </c>
      <c r="E32" s="19">
        <f t="shared" si="0"/>
        <v>104500</v>
      </c>
      <c r="F32" s="20">
        <f t="shared" si="1"/>
        <v>1254000</v>
      </c>
    </row>
    <row r="33" spans="1:6" s="5" customFormat="1" ht="16.5">
      <c r="A33" s="41">
        <v>9</v>
      </c>
      <c r="B33" s="22" t="s">
        <v>1</v>
      </c>
      <c r="C33" s="24">
        <v>104500</v>
      </c>
      <c r="D33" s="23">
        <v>1</v>
      </c>
      <c r="E33" s="19">
        <f t="shared" si="0"/>
        <v>104500</v>
      </c>
      <c r="F33" s="20">
        <f t="shared" si="1"/>
        <v>1254000</v>
      </c>
    </row>
    <row r="34" spans="1:6" s="5" customFormat="1" ht="16.5">
      <c r="A34" s="42">
        <v>10</v>
      </c>
      <c r="B34" s="22" t="s">
        <v>17</v>
      </c>
      <c r="C34" s="24">
        <v>104000</v>
      </c>
      <c r="D34" s="23">
        <v>2</v>
      </c>
      <c r="E34" s="19">
        <f t="shared" si="0"/>
        <v>208000</v>
      </c>
      <c r="F34" s="20">
        <f t="shared" si="1"/>
        <v>2496000</v>
      </c>
    </row>
    <row r="35" spans="1:6" s="5" customFormat="1" ht="16.5" customHeight="1">
      <c r="A35" s="41">
        <v>11</v>
      </c>
      <c r="B35" s="22" t="s">
        <v>35</v>
      </c>
      <c r="C35" s="24">
        <v>104500</v>
      </c>
      <c r="D35" s="23">
        <v>1</v>
      </c>
      <c r="E35" s="19">
        <f t="shared" si="0"/>
        <v>104500</v>
      </c>
      <c r="F35" s="20">
        <f t="shared" si="1"/>
        <v>1254000</v>
      </c>
    </row>
    <row r="36" spans="1:6" s="5" customFormat="1" ht="16.5">
      <c r="A36" s="42">
        <v>12</v>
      </c>
      <c r="B36" s="22" t="s">
        <v>27</v>
      </c>
      <c r="C36" s="24">
        <v>104000</v>
      </c>
      <c r="D36" s="23">
        <v>1</v>
      </c>
      <c r="E36" s="19">
        <f t="shared" si="0"/>
        <v>104000</v>
      </c>
      <c r="F36" s="20">
        <f t="shared" si="1"/>
        <v>1248000</v>
      </c>
    </row>
    <row r="37" spans="1:6" s="5" customFormat="1" ht="16.5">
      <c r="A37" s="41">
        <v>13</v>
      </c>
      <c r="B37" s="22" t="s">
        <v>16</v>
      </c>
      <c r="C37" s="24">
        <v>104000</v>
      </c>
      <c r="D37" s="23">
        <v>1</v>
      </c>
      <c r="E37" s="19">
        <f t="shared" si="0"/>
        <v>104000</v>
      </c>
      <c r="F37" s="20">
        <f t="shared" si="1"/>
        <v>1248000</v>
      </c>
    </row>
    <row r="38" spans="1:6" s="5" customFormat="1" ht="16.5">
      <c r="A38" s="71">
        <v>14</v>
      </c>
      <c r="B38" s="22" t="s">
        <v>41</v>
      </c>
      <c r="C38" s="24">
        <v>104000</v>
      </c>
      <c r="D38" s="23">
        <v>1</v>
      </c>
      <c r="E38" s="19">
        <f t="shared" si="0"/>
        <v>104000</v>
      </c>
      <c r="F38" s="20">
        <f t="shared" si="1"/>
        <v>1248000</v>
      </c>
    </row>
    <row r="39" spans="1:6" s="5" customFormat="1" ht="18.75" customHeight="1">
      <c r="A39" s="21"/>
      <c r="B39" s="26" t="s">
        <v>18</v>
      </c>
      <c r="C39" s="26"/>
      <c r="D39" s="23"/>
      <c r="E39" s="64">
        <f>SUM(E26:E38)</f>
        <v>3711980</v>
      </c>
      <c r="F39" s="64">
        <f>SUM(F26:F38)</f>
        <v>44543760</v>
      </c>
    </row>
    <row r="40" spans="1:6" s="5" customFormat="1" ht="18" thickBot="1">
      <c r="A40" s="78"/>
      <c r="B40" s="29" t="s">
        <v>19</v>
      </c>
      <c r="C40" s="29"/>
      <c r="D40" s="68"/>
      <c r="E40" s="79">
        <v>20000</v>
      </c>
      <c r="F40" s="20">
        <f t="shared" si="1"/>
        <v>240000</v>
      </c>
    </row>
    <row r="41" spans="1:6" s="6" customFormat="1" ht="15.75" customHeight="1" thickBot="1">
      <c r="A41" s="31"/>
      <c r="B41" s="32" t="s">
        <v>20</v>
      </c>
      <c r="C41" s="73"/>
      <c r="D41" s="33">
        <f>SUM(D26:D38)</f>
        <v>34.5</v>
      </c>
      <c r="E41" s="80">
        <f>SUM(E39:E40)</f>
        <v>3731980</v>
      </c>
      <c r="F41" s="81">
        <f>SUM(F39:F40)</f>
        <v>44783760</v>
      </c>
    </row>
    <row r="42" spans="1:6" ht="17.25">
      <c r="A42" s="36"/>
      <c r="B42" s="8"/>
      <c r="C42" s="8"/>
      <c r="D42" s="36"/>
      <c r="E42" s="8"/>
      <c r="F42" s="8"/>
    </row>
    <row r="43" spans="1:6" ht="17.25">
      <c r="A43" s="36"/>
      <c r="B43" s="8"/>
      <c r="C43" s="8"/>
      <c r="D43" s="36"/>
      <c r="E43" s="8"/>
      <c r="F43" s="8"/>
    </row>
    <row r="44" spans="1:6" ht="40.5" customHeight="1">
      <c r="A44" s="36"/>
      <c r="B44" s="126" t="s">
        <v>21</v>
      </c>
      <c r="C44" s="126"/>
      <c r="D44" s="38"/>
      <c r="E44" s="134" t="s">
        <v>22</v>
      </c>
      <c r="F44" s="134"/>
    </row>
    <row r="45" spans="1:6" ht="17.25">
      <c r="A45" s="36"/>
      <c r="B45" s="9"/>
      <c r="C45" s="9"/>
      <c r="D45" s="36"/>
      <c r="E45" s="9"/>
      <c r="F45" s="9"/>
    </row>
    <row r="46" spans="1:6" ht="17.25">
      <c r="A46" s="36"/>
      <c r="B46" s="9"/>
      <c r="C46" s="9"/>
      <c r="D46" s="36"/>
      <c r="E46" s="134"/>
      <c r="F46" s="134"/>
    </row>
    <row r="47" spans="1:6" ht="17.25">
      <c r="A47" s="36"/>
      <c r="B47" s="36" t="s">
        <v>59</v>
      </c>
      <c r="C47" s="36"/>
      <c r="D47" s="9"/>
      <c r="E47" s="134" t="s">
        <v>85</v>
      </c>
      <c r="F47" s="134"/>
    </row>
    <row r="48" spans="1:6" ht="17.25">
      <c r="A48" s="36"/>
      <c r="B48" s="36"/>
      <c r="C48" s="36"/>
      <c r="D48" s="9"/>
      <c r="E48" s="124"/>
      <c r="F48" s="124"/>
    </row>
    <row r="49" spans="1:6" ht="54.75" customHeight="1">
      <c r="A49" s="36"/>
      <c r="B49" s="126" t="s">
        <v>23</v>
      </c>
      <c r="C49" s="126"/>
      <c r="D49" s="36"/>
      <c r="E49" s="124" t="s">
        <v>24</v>
      </c>
      <c r="F49" s="124"/>
    </row>
    <row r="50" spans="1:6" ht="17.25">
      <c r="A50" s="9"/>
      <c r="B50" s="37"/>
      <c r="C50" s="37"/>
      <c r="D50" s="9"/>
      <c r="E50" s="124"/>
      <c r="F50" s="124"/>
    </row>
    <row r="51" spans="1:6" ht="17.25">
      <c r="A51" s="9"/>
      <c r="B51" s="36"/>
      <c r="C51" s="36"/>
      <c r="D51" s="36" t="s">
        <v>25</v>
      </c>
      <c r="E51" s="9"/>
      <c r="F51" s="39"/>
    </row>
    <row r="52" spans="1:6" ht="17.25">
      <c r="A52" s="9"/>
      <c r="B52" s="9"/>
      <c r="C52" s="9"/>
      <c r="D52" s="9"/>
      <c r="E52" s="9"/>
      <c r="F52" s="52"/>
    </row>
    <row r="53" spans="1:6" ht="17.25">
      <c r="A53" s="9"/>
      <c r="B53" s="36"/>
      <c r="C53" s="36"/>
      <c r="D53" s="9"/>
      <c r="E53" s="36"/>
      <c r="F53" s="36"/>
    </row>
    <row r="54" spans="1:6" ht="17.25">
      <c r="A54" s="9"/>
      <c r="B54" s="9"/>
      <c r="C54" s="9"/>
      <c r="D54" s="9"/>
      <c r="E54" s="9"/>
      <c r="F54" s="9"/>
    </row>
    <row r="55" spans="1:6" ht="17.25">
      <c r="A55" s="9"/>
      <c r="B55" s="9"/>
      <c r="C55" s="9"/>
      <c r="D55" s="9"/>
      <c r="E55" s="36"/>
      <c r="F55" s="9"/>
    </row>
    <row r="56" spans="1:6" ht="15">
      <c r="A56" s="6"/>
      <c r="B56" s="6"/>
      <c r="C56" s="6"/>
      <c r="D56" s="6"/>
      <c r="E56" s="6"/>
      <c r="F56" s="6"/>
    </row>
  </sheetData>
  <mergeCells count="16">
    <mergeCell ref="E50:F50"/>
    <mergeCell ref="B49:C49"/>
    <mergeCell ref="E49:F49"/>
    <mergeCell ref="A24:A25"/>
    <mergeCell ref="B24:B25"/>
    <mergeCell ref="D24:D25"/>
    <mergeCell ref="B44:C44"/>
    <mergeCell ref="E44:F44"/>
    <mergeCell ref="D2:F8"/>
    <mergeCell ref="E46:F46"/>
    <mergeCell ref="E47:F47"/>
    <mergeCell ref="E48:F48"/>
    <mergeCell ref="B14:E14"/>
    <mergeCell ref="B21:E21"/>
    <mergeCell ref="B16:E16"/>
    <mergeCell ref="B18:E18"/>
  </mergeCells>
  <printOptions horizontalCentered="1"/>
  <pageMargins left="0" right="0" top="0" bottom="0" header="0.31496062992125984" footer="0.51181102362204722"/>
  <pageSetup paperSize="9" scale="80" orientation="portrait" verticalDpi="0" r:id="rId1"/>
  <headerFooter alignWithMargins="0"/>
  <rowBreaks count="2" manualBreakCount="2">
    <brk id="51" max="4" man="1"/>
    <brk id="53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2:G55"/>
  <sheetViews>
    <sheetView workbookViewId="0">
      <selection activeCell="D2" sqref="D2:F9"/>
    </sheetView>
  </sheetViews>
  <sheetFormatPr defaultRowHeight="12.75"/>
  <cols>
    <col min="1" max="1" width="6.42578125" customWidth="1"/>
    <col min="2" max="2" width="32.42578125" customWidth="1"/>
    <col min="3" max="3" width="17" customWidth="1"/>
    <col min="4" max="4" width="18" customWidth="1"/>
    <col min="5" max="5" width="17.7109375" customWidth="1"/>
    <col min="6" max="6" width="17.42578125" customWidth="1"/>
    <col min="7" max="7" width="34.28515625" bestFit="1" customWidth="1"/>
  </cols>
  <sheetData>
    <row r="2" spans="1:7">
      <c r="D2" s="125" t="s">
        <v>91</v>
      </c>
      <c r="E2" s="125"/>
      <c r="F2" s="125"/>
    </row>
    <row r="3" spans="1:7">
      <c r="D3" s="125"/>
      <c r="E3" s="125"/>
      <c r="F3" s="125"/>
    </row>
    <row r="4" spans="1:7">
      <c r="D4" s="125"/>
      <c r="E4" s="125"/>
      <c r="F4" s="125"/>
    </row>
    <row r="5" spans="1:7">
      <c r="D5" s="125"/>
      <c r="E5" s="125"/>
      <c r="F5" s="125"/>
    </row>
    <row r="6" spans="1:7">
      <c r="D6" s="125"/>
      <c r="E6" s="125"/>
      <c r="F6" s="125"/>
    </row>
    <row r="7" spans="1:7">
      <c r="D7" s="125"/>
      <c r="E7" s="125"/>
      <c r="F7" s="125"/>
    </row>
    <row r="8" spans="1:7">
      <c r="D8" s="125"/>
      <c r="E8" s="125"/>
      <c r="F8" s="125"/>
    </row>
    <row r="9" spans="1:7">
      <c r="D9" s="125"/>
      <c r="E9" s="125"/>
      <c r="F9" s="125"/>
    </row>
    <row r="11" spans="1:7" ht="17.25" customHeight="1">
      <c r="A11" s="8"/>
      <c r="B11" s="8"/>
      <c r="C11" s="8"/>
      <c r="D11" s="92"/>
      <c r="E11" s="92"/>
      <c r="F11" s="92"/>
      <c r="G11" s="55"/>
    </row>
    <row r="12" spans="1:7" ht="17.25">
      <c r="A12" s="9"/>
      <c r="B12" s="8"/>
      <c r="C12" s="8"/>
      <c r="D12" s="8"/>
      <c r="E12" s="8"/>
      <c r="F12" s="8"/>
    </row>
    <row r="13" spans="1:7" ht="18.75" customHeight="1">
      <c r="A13" s="8"/>
      <c r="B13" s="133" t="s">
        <v>8</v>
      </c>
      <c r="C13" s="133"/>
      <c r="D13" s="133"/>
      <c r="E13" s="133"/>
      <c r="F13" s="8"/>
    </row>
    <row r="14" spans="1:7" ht="17.25">
      <c r="A14" s="10"/>
      <c r="B14" s="8"/>
      <c r="C14" s="8"/>
      <c r="D14" s="8"/>
      <c r="E14" s="8"/>
      <c r="F14" s="8"/>
    </row>
    <row r="15" spans="1:7" ht="15" customHeight="1">
      <c r="A15" s="8"/>
      <c r="B15" s="134" t="s">
        <v>42</v>
      </c>
      <c r="C15" s="134"/>
      <c r="D15" s="134"/>
      <c r="E15" s="134"/>
      <c r="F15" s="56"/>
    </row>
    <row r="16" spans="1:7" ht="17.25">
      <c r="A16" s="10"/>
      <c r="B16" s="8"/>
      <c r="C16" s="8"/>
      <c r="D16" s="8"/>
      <c r="E16" s="8"/>
      <c r="F16" s="8"/>
    </row>
    <row r="17" spans="1:6" ht="17.25">
      <c r="A17" s="10"/>
      <c r="B17" s="136" t="s">
        <v>47</v>
      </c>
      <c r="C17" s="136"/>
      <c r="D17" s="136"/>
      <c r="E17" s="136"/>
      <c r="F17" s="136"/>
    </row>
    <row r="18" spans="1:6" ht="19.5">
      <c r="A18" s="8"/>
      <c r="B18" s="8"/>
      <c r="C18" s="8"/>
      <c r="D18" s="40"/>
      <c r="E18" s="40"/>
      <c r="F18" s="8"/>
    </row>
    <row r="19" spans="1:6" ht="17.25">
      <c r="A19" s="10"/>
      <c r="B19" s="8"/>
      <c r="C19" s="8"/>
      <c r="D19" s="8"/>
      <c r="E19" s="8"/>
      <c r="F19" s="8"/>
    </row>
    <row r="20" spans="1:6" ht="14.25">
      <c r="A20" s="11"/>
      <c r="B20" s="8"/>
      <c r="C20" s="8"/>
      <c r="D20" s="8"/>
      <c r="E20" s="8"/>
      <c r="F20" s="8"/>
    </row>
    <row r="21" spans="1:6" ht="14.25">
      <c r="A21" s="8"/>
      <c r="B21" s="128" t="s">
        <v>36</v>
      </c>
      <c r="C21" s="128"/>
      <c r="D21" s="128"/>
      <c r="E21" s="128"/>
      <c r="F21" s="8"/>
    </row>
    <row r="22" spans="1:6" ht="14.25">
      <c r="A22" s="12"/>
      <c r="B22" s="8"/>
      <c r="C22" s="8"/>
      <c r="D22" s="8"/>
      <c r="E22" s="8"/>
      <c r="F22" s="8"/>
    </row>
    <row r="23" spans="1:6" ht="18" thickBot="1">
      <c r="A23" s="10"/>
      <c r="B23" s="8"/>
      <c r="C23" s="8"/>
      <c r="D23" s="8"/>
      <c r="E23" s="8"/>
      <c r="F23" s="8"/>
    </row>
    <row r="24" spans="1:6" ht="31.5" customHeight="1">
      <c r="A24" s="129" t="s">
        <v>9</v>
      </c>
      <c r="B24" s="129" t="s">
        <v>10</v>
      </c>
      <c r="C24" s="72" t="s">
        <v>58</v>
      </c>
      <c r="D24" s="131" t="s">
        <v>55</v>
      </c>
      <c r="E24" s="14" t="s">
        <v>43</v>
      </c>
      <c r="F24" s="13" t="s">
        <v>11</v>
      </c>
    </row>
    <row r="25" spans="1:6" ht="23.25" customHeight="1" thickBot="1">
      <c r="A25" s="130"/>
      <c r="B25" s="130"/>
      <c r="C25" s="15" t="s">
        <v>56</v>
      </c>
      <c r="D25" s="132"/>
      <c r="E25" s="15" t="s">
        <v>56</v>
      </c>
      <c r="F25" s="15" t="s">
        <v>56</v>
      </c>
    </row>
    <row r="26" spans="1:6" ht="16.5">
      <c r="A26" s="41">
        <v>1</v>
      </c>
      <c r="B26" s="17" t="s">
        <v>12</v>
      </c>
      <c r="C26" s="19">
        <v>121000</v>
      </c>
      <c r="D26" s="18">
        <v>1</v>
      </c>
      <c r="E26" s="19">
        <f>SUM(C26*D26)</f>
        <v>121000</v>
      </c>
      <c r="F26" s="20">
        <f>SUM(E26*12)</f>
        <v>1452000</v>
      </c>
    </row>
    <row r="27" spans="1:6" s="4" customFormat="1" ht="16.5">
      <c r="A27" s="42">
        <v>2</v>
      </c>
      <c r="B27" s="22" t="s">
        <v>13</v>
      </c>
      <c r="C27" s="24">
        <v>110000</v>
      </c>
      <c r="D27" s="23">
        <v>1</v>
      </c>
      <c r="E27" s="19">
        <f t="shared" ref="E27:E35" si="0">SUM(C27*D27)</f>
        <v>110000</v>
      </c>
      <c r="F27" s="20">
        <f t="shared" ref="F27:F37" si="1">SUM(E27*12)</f>
        <v>1320000</v>
      </c>
    </row>
    <row r="28" spans="1:6" ht="16.5">
      <c r="A28" s="42">
        <v>3</v>
      </c>
      <c r="B28" s="22" t="s">
        <v>0</v>
      </c>
      <c r="C28" s="24">
        <v>104500</v>
      </c>
      <c r="D28" s="23">
        <v>1</v>
      </c>
      <c r="E28" s="19">
        <f t="shared" si="0"/>
        <v>104500</v>
      </c>
      <c r="F28" s="20">
        <f t="shared" si="1"/>
        <v>1254000</v>
      </c>
    </row>
    <row r="29" spans="1:6" ht="16.5">
      <c r="A29" s="42">
        <v>4</v>
      </c>
      <c r="B29" s="22" t="s">
        <v>15</v>
      </c>
      <c r="C29" s="24">
        <v>104500</v>
      </c>
      <c r="D29" s="23">
        <v>9</v>
      </c>
      <c r="E29" s="19">
        <f t="shared" si="0"/>
        <v>940500</v>
      </c>
      <c r="F29" s="20">
        <f t="shared" si="1"/>
        <v>11286000</v>
      </c>
    </row>
    <row r="30" spans="1:6" ht="16.5">
      <c r="A30" s="42">
        <v>6</v>
      </c>
      <c r="B30" s="22" t="s">
        <v>14</v>
      </c>
      <c r="C30" s="24">
        <v>104500</v>
      </c>
      <c r="D30" s="23">
        <v>1</v>
      </c>
      <c r="E30" s="19">
        <f t="shared" si="0"/>
        <v>104500</v>
      </c>
      <c r="F30" s="20">
        <f t="shared" si="1"/>
        <v>1254000</v>
      </c>
    </row>
    <row r="31" spans="1:6" ht="16.5">
      <c r="A31" s="42">
        <v>7</v>
      </c>
      <c r="B31" s="22" t="s">
        <v>1</v>
      </c>
      <c r="C31" s="24">
        <v>104500</v>
      </c>
      <c r="D31" s="23">
        <v>1</v>
      </c>
      <c r="E31" s="19">
        <f t="shared" si="0"/>
        <v>104500</v>
      </c>
      <c r="F31" s="20">
        <f t="shared" si="1"/>
        <v>1254000</v>
      </c>
    </row>
    <row r="32" spans="1:6" ht="16.5">
      <c r="A32" s="42">
        <v>8</v>
      </c>
      <c r="B32" s="22" t="s">
        <v>17</v>
      </c>
      <c r="C32" s="24">
        <v>104000</v>
      </c>
      <c r="D32" s="23">
        <v>3</v>
      </c>
      <c r="E32" s="19">
        <f t="shared" si="0"/>
        <v>312000</v>
      </c>
      <c r="F32" s="20">
        <f t="shared" si="1"/>
        <v>3744000</v>
      </c>
    </row>
    <row r="33" spans="1:6" ht="16.5" customHeight="1">
      <c r="A33" s="42">
        <v>9</v>
      </c>
      <c r="B33" s="22" t="s">
        <v>37</v>
      </c>
      <c r="C33" s="24">
        <v>104500</v>
      </c>
      <c r="D33" s="23">
        <v>1</v>
      </c>
      <c r="E33" s="19">
        <f t="shared" si="0"/>
        <v>104500</v>
      </c>
      <c r="F33" s="20">
        <f t="shared" si="1"/>
        <v>1254000</v>
      </c>
    </row>
    <row r="34" spans="1:6" ht="16.5">
      <c r="A34" s="42">
        <v>10</v>
      </c>
      <c r="B34" s="22" t="s">
        <v>38</v>
      </c>
      <c r="C34" s="24">
        <v>104500</v>
      </c>
      <c r="D34" s="23">
        <v>1</v>
      </c>
      <c r="E34" s="19">
        <f t="shared" si="0"/>
        <v>104500</v>
      </c>
      <c r="F34" s="20">
        <f t="shared" si="1"/>
        <v>1254000</v>
      </c>
    </row>
    <row r="35" spans="1:6" ht="16.5">
      <c r="A35" s="42">
        <v>11</v>
      </c>
      <c r="B35" s="22" t="s">
        <v>16</v>
      </c>
      <c r="C35" s="24">
        <v>104000</v>
      </c>
      <c r="D35" s="23">
        <v>2</v>
      </c>
      <c r="E35" s="19">
        <f t="shared" si="0"/>
        <v>208000</v>
      </c>
      <c r="F35" s="20">
        <f t="shared" si="1"/>
        <v>2496000</v>
      </c>
    </row>
    <row r="36" spans="1:6" s="6" customFormat="1" ht="19.5" customHeight="1">
      <c r="A36" s="43"/>
      <c r="B36" s="26" t="s">
        <v>18</v>
      </c>
      <c r="C36" s="24"/>
      <c r="D36" s="27">
        <f>SUM(D23:D35)</f>
        <v>21</v>
      </c>
      <c r="E36" s="64">
        <f>SUM(E23:E35)</f>
        <v>2214000</v>
      </c>
      <c r="F36" s="64">
        <f>SUM(F26:F35)</f>
        <v>26568000</v>
      </c>
    </row>
    <row r="37" spans="1:6" s="6" customFormat="1" ht="15.75" customHeight="1" thickBot="1">
      <c r="A37" s="74"/>
      <c r="B37" s="29" t="s">
        <v>19</v>
      </c>
      <c r="C37" s="77"/>
      <c r="D37" s="29"/>
      <c r="E37" s="82">
        <v>35000</v>
      </c>
      <c r="F37" s="20">
        <f t="shared" si="1"/>
        <v>420000</v>
      </c>
    </row>
    <row r="38" spans="1:6" s="6" customFormat="1" ht="15.75" customHeight="1" thickBot="1">
      <c r="A38" s="31"/>
      <c r="B38" s="32" t="s">
        <v>20</v>
      </c>
      <c r="C38" s="83"/>
      <c r="D38" s="33">
        <f>SUM(D36)</f>
        <v>21</v>
      </c>
      <c r="E38" s="80">
        <f>SUM(E36:E37)</f>
        <v>2249000</v>
      </c>
      <c r="F38" s="81">
        <f>SUM(F36:F37)</f>
        <v>26988000</v>
      </c>
    </row>
    <row r="39" spans="1:6" ht="17.25">
      <c r="A39" s="36"/>
      <c r="B39" s="8"/>
      <c r="C39" s="8"/>
      <c r="D39" s="36"/>
      <c r="E39" s="8"/>
      <c r="F39" s="8"/>
    </row>
    <row r="40" spans="1:6" ht="17.25">
      <c r="A40" s="36"/>
      <c r="B40" s="8"/>
      <c r="C40" s="8"/>
      <c r="D40" s="36"/>
      <c r="E40" s="8"/>
      <c r="F40" s="8"/>
    </row>
    <row r="41" spans="1:6" ht="41.25" customHeight="1">
      <c r="A41" s="36"/>
      <c r="B41" s="126" t="s">
        <v>21</v>
      </c>
      <c r="C41" s="126"/>
      <c r="D41" s="38"/>
      <c r="E41" s="134" t="s">
        <v>22</v>
      </c>
      <c r="F41" s="134"/>
    </row>
    <row r="42" spans="1:6" ht="17.25">
      <c r="A42" s="36"/>
      <c r="B42" s="9"/>
      <c r="C42" s="9"/>
      <c r="D42" s="36"/>
      <c r="E42" s="9"/>
      <c r="F42" s="9"/>
    </row>
    <row r="43" spans="1:6" ht="17.25">
      <c r="A43" s="36"/>
      <c r="B43" s="9"/>
      <c r="C43" s="9"/>
      <c r="D43" s="36"/>
      <c r="E43" s="134"/>
      <c r="F43" s="134"/>
    </row>
    <row r="44" spans="1:6" ht="17.25">
      <c r="A44" s="36"/>
      <c r="B44" s="36" t="s">
        <v>12</v>
      </c>
      <c r="C44" s="36"/>
      <c r="D44" s="9"/>
      <c r="E44" s="134" t="s">
        <v>4</v>
      </c>
      <c r="F44" s="134"/>
    </row>
    <row r="45" spans="1:6" ht="17.25">
      <c r="A45" s="36"/>
      <c r="B45" s="36"/>
      <c r="C45" s="36"/>
      <c r="D45" s="9"/>
      <c r="E45" s="124"/>
      <c r="F45" s="124"/>
    </row>
    <row r="46" spans="1:6" ht="53.25" customHeight="1">
      <c r="A46" s="36"/>
      <c r="B46" s="126" t="s">
        <v>23</v>
      </c>
      <c r="C46" s="126"/>
      <c r="D46" s="36"/>
      <c r="E46" s="124" t="s">
        <v>24</v>
      </c>
      <c r="F46" s="124"/>
    </row>
    <row r="47" spans="1:6" ht="17.25">
      <c r="A47" s="9"/>
      <c r="B47" s="37"/>
      <c r="C47" s="37"/>
      <c r="D47" s="9"/>
      <c r="E47" s="124"/>
      <c r="F47" s="124"/>
    </row>
    <row r="48" spans="1:6" ht="17.25">
      <c r="A48" s="9"/>
      <c r="B48" s="36"/>
      <c r="C48" s="36"/>
      <c r="D48" s="36" t="s">
        <v>25</v>
      </c>
      <c r="E48" s="9"/>
      <c r="F48" s="39"/>
    </row>
    <row r="49" spans="1:6" ht="17.25">
      <c r="A49" s="9"/>
      <c r="B49" s="9"/>
      <c r="C49" s="9"/>
      <c r="D49" s="9"/>
      <c r="E49" s="9"/>
      <c r="F49" s="52"/>
    </row>
    <row r="50" spans="1:6" ht="17.25">
      <c r="A50" s="9"/>
      <c r="B50" s="36"/>
      <c r="C50" s="36"/>
      <c r="D50" s="9"/>
      <c r="E50" s="36"/>
      <c r="F50" s="36"/>
    </row>
    <row r="51" spans="1:6" ht="15">
      <c r="A51" s="1"/>
      <c r="B51" s="1"/>
      <c r="C51" s="1"/>
      <c r="D51" s="1"/>
      <c r="E51" s="1"/>
      <c r="F51" s="1"/>
    </row>
    <row r="52" spans="1:6" ht="15">
      <c r="A52" s="1"/>
      <c r="B52" s="1"/>
      <c r="C52" s="1"/>
      <c r="D52" s="1"/>
      <c r="E52" s="3"/>
      <c r="F52" s="1"/>
    </row>
    <row r="53" spans="1:6" ht="15">
      <c r="A53" s="6"/>
      <c r="B53" s="6"/>
      <c r="C53" s="6"/>
      <c r="D53" s="6"/>
      <c r="E53" s="6"/>
      <c r="F53" s="6"/>
    </row>
    <row r="54" spans="1:6" ht="15">
      <c r="A54" s="6"/>
      <c r="B54" s="6"/>
      <c r="C54" s="6"/>
      <c r="D54" s="6"/>
      <c r="E54" s="6"/>
      <c r="F54" s="6"/>
    </row>
    <row r="55" spans="1:6" ht="14.25">
      <c r="B55" s="5"/>
      <c r="C55" s="5"/>
      <c r="D55" s="5"/>
      <c r="E55" s="5"/>
    </row>
  </sheetData>
  <mergeCells count="16">
    <mergeCell ref="E46:F46"/>
    <mergeCell ref="E47:F47"/>
    <mergeCell ref="A24:A25"/>
    <mergeCell ref="B24:B25"/>
    <mergeCell ref="D24:D25"/>
    <mergeCell ref="E44:F44"/>
    <mergeCell ref="E45:F45"/>
    <mergeCell ref="B46:C46"/>
    <mergeCell ref="D2:F9"/>
    <mergeCell ref="B21:E21"/>
    <mergeCell ref="E41:F41"/>
    <mergeCell ref="E43:F43"/>
    <mergeCell ref="B13:E13"/>
    <mergeCell ref="B17:F17"/>
    <mergeCell ref="B41:C41"/>
    <mergeCell ref="B15:E15"/>
  </mergeCells>
  <printOptions horizontalCentered="1"/>
  <pageMargins left="0" right="0" top="0" bottom="0" header="0.31496062992125984" footer="0.51181102362204722"/>
  <pageSetup paperSize="9" scale="80" orientation="portrait" verticalDpi="0" r:id="rId1"/>
  <headerFooter alignWithMargins="0"/>
  <rowBreaks count="2" manualBreakCount="2">
    <brk id="48" max="4" man="1"/>
    <brk id="50" max="4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2:G55"/>
  <sheetViews>
    <sheetView workbookViewId="0">
      <selection activeCell="D2" sqref="D2:F8"/>
    </sheetView>
  </sheetViews>
  <sheetFormatPr defaultRowHeight="12.75"/>
  <cols>
    <col min="1" max="1" width="5.28515625" customWidth="1"/>
    <col min="2" max="2" width="32.42578125" customWidth="1"/>
    <col min="3" max="3" width="16.5703125" customWidth="1"/>
    <col min="4" max="4" width="18.28515625" customWidth="1"/>
    <col min="5" max="6" width="17.7109375" customWidth="1"/>
    <col min="7" max="7" width="34.28515625" bestFit="1" customWidth="1"/>
  </cols>
  <sheetData>
    <row r="2" spans="1:6">
      <c r="D2" s="125" t="s">
        <v>90</v>
      </c>
      <c r="E2" s="125"/>
      <c r="F2" s="125"/>
    </row>
    <row r="3" spans="1:6">
      <c r="D3" s="125"/>
      <c r="E3" s="125"/>
      <c r="F3" s="125"/>
    </row>
    <row r="4" spans="1:6">
      <c r="D4" s="125"/>
      <c r="E4" s="125"/>
      <c r="F4" s="125"/>
    </row>
    <row r="5" spans="1:6">
      <c r="D5" s="125"/>
      <c r="E5" s="125"/>
      <c r="F5" s="125"/>
    </row>
    <row r="6" spans="1:6">
      <c r="D6" s="125"/>
      <c r="E6" s="125"/>
      <c r="F6" s="125"/>
    </row>
    <row r="7" spans="1:6">
      <c r="D7" s="125"/>
      <c r="E7" s="125"/>
      <c r="F7" s="125"/>
    </row>
    <row r="8" spans="1:6">
      <c r="D8" s="125"/>
      <c r="E8" s="125"/>
      <c r="F8" s="125"/>
    </row>
    <row r="11" spans="1:6" ht="17.25" customHeight="1">
      <c r="A11" s="8"/>
      <c r="B11" s="8"/>
      <c r="C11" s="8"/>
      <c r="D11" s="92"/>
      <c r="E11" s="92"/>
      <c r="F11" s="92"/>
    </row>
    <row r="12" spans="1:6" ht="17.25">
      <c r="A12" s="9"/>
      <c r="B12" s="8"/>
      <c r="C12" s="8"/>
      <c r="D12" s="8"/>
      <c r="E12" s="8"/>
      <c r="F12" s="8"/>
    </row>
    <row r="13" spans="1:6" ht="18" customHeight="1">
      <c r="A13" s="8"/>
      <c r="B13" s="133" t="s">
        <v>8</v>
      </c>
      <c r="C13" s="133"/>
      <c r="D13" s="133"/>
      <c r="E13" s="133"/>
      <c r="F13" s="8"/>
    </row>
    <row r="14" spans="1:6" ht="17.25">
      <c r="A14" s="10"/>
      <c r="B14" s="8"/>
      <c r="C14" s="8"/>
      <c r="D14" s="8"/>
      <c r="E14" s="8"/>
      <c r="F14" s="8"/>
    </row>
    <row r="15" spans="1:6" ht="18" customHeight="1">
      <c r="A15" s="8"/>
      <c r="B15" s="134" t="s">
        <v>42</v>
      </c>
      <c r="C15" s="134"/>
      <c r="D15" s="134"/>
      <c r="E15" s="134"/>
      <c r="F15" s="56"/>
    </row>
    <row r="16" spans="1:6" ht="17.25">
      <c r="A16" s="10"/>
      <c r="B16" s="8"/>
      <c r="C16" s="8"/>
      <c r="D16" s="8"/>
      <c r="E16" s="8"/>
      <c r="F16" s="8"/>
    </row>
    <row r="17" spans="1:6" ht="17.25">
      <c r="A17" s="10"/>
      <c r="B17" s="136" t="s">
        <v>44</v>
      </c>
      <c r="C17" s="136"/>
      <c r="D17" s="136"/>
      <c r="E17" s="136"/>
      <c r="F17" s="136"/>
    </row>
    <row r="18" spans="1:6" ht="19.5">
      <c r="A18" s="8"/>
      <c r="B18" s="8"/>
      <c r="C18" s="8"/>
      <c r="D18" s="40"/>
      <c r="E18" s="40"/>
      <c r="F18" s="8"/>
    </row>
    <row r="19" spans="1:6" ht="17.25">
      <c r="A19" s="10"/>
      <c r="B19" s="8"/>
      <c r="C19" s="8"/>
      <c r="D19" s="8"/>
      <c r="E19" s="8"/>
      <c r="F19" s="8"/>
    </row>
    <row r="20" spans="1:6" ht="14.25">
      <c r="A20" s="11"/>
      <c r="B20" s="8"/>
      <c r="C20" s="8"/>
      <c r="D20" s="8"/>
      <c r="E20" s="8"/>
      <c r="F20" s="8"/>
    </row>
    <row r="21" spans="1:6" ht="14.25">
      <c r="A21" s="8"/>
      <c r="B21" s="128" t="s">
        <v>40</v>
      </c>
      <c r="C21" s="128"/>
      <c r="D21" s="128"/>
      <c r="E21" s="128"/>
      <c r="F21" s="8"/>
    </row>
    <row r="22" spans="1:6" ht="14.25">
      <c r="A22" s="12"/>
      <c r="B22" s="8"/>
      <c r="C22" s="8"/>
      <c r="D22" s="8"/>
      <c r="E22" s="8"/>
      <c r="F22" s="8"/>
    </row>
    <row r="23" spans="1:6" ht="18" thickBot="1">
      <c r="A23" s="10"/>
      <c r="B23" s="8"/>
      <c r="C23" s="8"/>
      <c r="D23" s="8"/>
      <c r="E23" s="8"/>
      <c r="F23" s="8"/>
    </row>
    <row r="24" spans="1:6" s="5" customFormat="1" ht="32.25" customHeight="1">
      <c r="A24" s="129" t="s">
        <v>9</v>
      </c>
      <c r="B24" s="129" t="s">
        <v>10</v>
      </c>
      <c r="C24" s="72" t="s">
        <v>58</v>
      </c>
      <c r="D24" s="131" t="s">
        <v>55</v>
      </c>
      <c r="E24" s="14" t="s">
        <v>43</v>
      </c>
      <c r="F24" s="13" t="s">
        <v>11</v>
      </c>
    </row>
    <row r="25" spans="1:6" s="5" customFormat="1" ht="21.75" customHeight="1" thickBot="1">
      <c r="A25" s="130"/>
      <c r="B25" s="130"/>
      <c r="C25" s="15" t="s">
        <v>56</v>
      </c>
      <c r="D25" s="132"/>
      <c r="E25" s="15" t="s">
        <v>56</v>
      </c>
      <c r="F25" s="15" t="s">
        <v>56</v>
      </c>
    </row>
    <row r="26" spans="1:6" s="5" customFormat="1" ht="16.5">
      <c r="A26" s="16">
        <v>1</v>
      </c>
      <c r="B26" s="17" t="s">
        <v>12</v>
      </c>
      <c r="C26" s="19">
        <v>121000</v>
      </c>
      <c r="D26" s="18">
        <v>1</v>
      </c>
      <c r="E26" s="19">
        <f>SUM(C26*D26)</f>
        <v>121000</v>
      </c>
      <c r="F26" s="20">
        <f>SUM(E26*12)</f>
        <v>1452000</v>
      </c>
    </row>
    <row r="27" spans="1:6" s="5" customFormat="1" ht="16.5">
      <c r="A27" s="21">
        <v>2</v>
      </c>
      <c r="B27" s="22" t="s">
        <v>13</v>
      </c>
      <c r="C27" s="24">
        <v>110000</v>
      </c>
      <c r="D27" s="23">
        <v>1</v>
      </c>
      <c r="E27" s="19">
        <f t="shared" ref="E27:E35" si="0">SUM(C27*D27)</f>
        <v>110000</v>
      </c>
      <c r="F27" s="20">
        <f t="shared" ref="F27:F37" si="1">SUM(E27*12)</f>
        <v>1320000</v>
      </c>
    </row>
    <row r="28" spans="1:6" s="5" customFormat="1" ht="16.5">
      <c r="A28" s="16">
        <v>3</v>
      </c>
      <c r="B28" s="22" t="s">
        <v>0</v>
      </c>
      <c r="C28" s="24">
        <v>104500</v>
      </c>
      <c r="D28" s="23">
        <v>1</v>
      </c>
      <c r="E28" s="19">
        <f t="shared" si="0"/>
        <v>104500</v>
      </c>
      <c r="F28" s="20">
        <f t="shared" si="1"/>
        <v>1254000</v>
      </c>
    </row>
    <row r="29" spans="1:6" s="5" customFormat="1" ht="16.5">
      <c r="A29" s="21">
        <v>4</v>
      </c>
      <c r="B29" s="22" t="s">
        <v>14</v>
      </c>
      <c r="C29" s="24">
        <v>104500</v>
      </c>
      <c r="D29" s="23">
        <v>1</v>
      </c>
      <c r="E29" s="19">
        <f t="shared" si="0"/>
        <v>104500</v>
      </c>
      <c r="F29" s="20">
        <f t="shared" si="1"/>
        <v>1254000</v>
      </c>
    </row>
    <row r="30" spans="1:6" s="5" customFormat="1" ht="16.5">
      <c r="A30" s="16">
        <v>5</v>
      </c>
      <c r="B30" s="22" t="s">
        <v>15</v>
      </c>
      <c r="C30" s="24">
        <v>104500</v>
      </c>
      <c r="D30" s="23">
        <v>21</v>
      </c>
      <c r="E30" s="19">
        <f t="shared" si="0"/>
        <v>2194500</v>
      </c>
      <c r="F30" s="20">
        <f t="shared" si="1"/>
        <v>26334000</v>
      </c>
    </row>
    <row r="31" spans="1:6" s="5" customFormat="1" ht="16.5">
      <c r="A31" s="21">
        <v>6</v>
      </c>
      <c r="B31" s="22" t="s">
        <v>1</v>
      </c>
      <c r="C31" s="24">
        <v>104500</v>
      </c>
      <c r="D31" s="23">
        <v>1</v>
      </c>
      <c r="E31" s="19">
        <f t="shared" si="0"/>
        <v>104500</v>
      </c>
      <c r="F31" s="20">
        <f t="shared" si="1"/>
        <v>1254000</v>
      </c>
    </row>
    <row r="32" spans="1:6" s="5" customFormat="1" ht="16.5">
      <c r="A32" s="16">
        <v>7</v>
      </c>
      <c r="B32" s="22" t="s">
        <v>17</v>
      </c>
      <c r="C32" s="24">
        <v>104000</v>
      </c>
      <c r="D32" s="23">
        <v>2</v>
      </c>
      <c r="E32" s="19">
        <f t="shared" si="0"/>
        <v>208000</v>
      </c>
      <c r="F32" s="20">
        <f t="shared" si="1"/>
        <v>2496000</v>
      </c>
    </row>
    <row r="33" spans="1:7" s="5" customFormat="1" ht="16.5">
      <c r="A33" s="21">
        <v>8</v>
      </c>
      <c r="B33" s="22" t="s">
        <v>16</v>
      </c>
      <c r="C33" s="24">
        <v>104000</v>
      </c>
      <c r="D33" s="23">
        <v>2</v>
      </c>
      <c r="E33" s="19">
        <f t="shared" si="0"/>
        <v>208000</v>
      </c>
      <c r="F33" s="20">
        <f t="shared" si="1"/>
        <v>2496000</v>
      </c>
    </row>
    <row r="34" spans="1:7" s="5" customFormat="1" ht="16.5">
      <c r="A34" s="16">
        <v>9</v>
      </c>
      <c r="B34" s="22" t="s">
        <v>41</v>
      </c>
      <c r="C34" s="24">
        <v>104000</v>
      </c>
      <c r="D34" s="23">
        <v>1</v>
      </c>
      <c r="E34" s="19">
        <f t="shared" si="0"/>
        <v>104000</v>
      </c>
      <c r="F34" s="20">
        <f t="shared" si="1"/>
        <v>1248000</v>
      </c>
    </row>
    <row r="35" spans="1:7" s="5" customFormat="1" ht="16.5">
      <c r="A35" s="16"/>
      <c r="B35" s="22" t="s">
        <v>39</v>
      </c>
      <c r="C35" s="24">
        <v>104000</v>
      </c>
      <c r="D35" s="23">
        <v>1</v>
      </c>
      <c r="E35" s="19">
        <f t="shared" si="0"/>
        <v>104000</v>
      </c>
      <c r="F35" s="20">
        <f t="shared" si="1"/>
        <v>1248000</v>
      </c>
    </row>
    <row r="36" spans="1:7" s="6" customFormat="1" ht="16.5" customHeight="1">
      <c r="A36" s="25"/>
      <c r="B36" s="26" t="s">
        <v>18</v>
      </c>
      <c r="C36" s="24"/>
      <c r="D36" s="44">
        <f>SUM(D26:D35)</f>
        <v>32</v>
      </c>
      <c r="E36" s="28">
        <f>SUM(E26:E35)</f>
        <v>3363000</v>
      </c>
      <c r="F36" s="28">
        <f>SUM(F26:F35)</f>
        <v>40356000</v>
      </c>
    </row>
    <row r="37" spans="1:7" s="6" customFormat="1" ht="15.75" customHeight="1" thickBot="1">
      <c r="A37" s="29"/>
      <c r="B37" s="29" t="s">
        <v>19</v>
      </c>
      <c r="C37" s="24"/>
      <c r="D37" s="75"/>
      <c r="E37" s="30">
        <v>20000</v>
      </c>
      <c r="F37" s="20">
        <f t="shared" si="1"/>
        <v>240000</v>
      </c>
    </row>
    <row r="38" spans="1:7" s="6" customFormat="1" ht="15.75" customHeight="1" thickBot="1">
      <c r="A38" s="84"/>
      <c r="B38" s="32" t="s">
        <v>20</v>
      </c>
      <c r="C38" s="73"/>
      <c r="D38" s="76">
        <f>SUM(D36)</f>
        <v>32</v>
      </c>
      <c r="E38" s="34">
        <f>SUM(E36:E37)</f>
        <v>3383000</v>
      </c>
      <c r="F38" s="34">
        <f>SUM(F36:F37)</f>
        <v>40596000</v>
      </c>
    </row>
    <row r="39" spans="1:7" ht="17.25">
      <c r="A39" s="36"/>
      <c r="B39" s="8"/>
      <c r="C39" s="8"/>
      <c r="D39" s="36"/>
      <c r="E39" s="8"/>
      <c r="F39" s="8"/>
    </row>
    <row r="40" spans="1:7" ht="17.25">
      <c r="A40" s="36"/>
      <c r="B40" s="8"/>
      <c r="C40" s="8"/>
      <c r="D40" s="36"/>
      <c r="E40" s="8"/>
      <c r="F40" s="8"/>
    </row>
    <row r="41" spans="1:7" ht="17.25">
      <c r="A41" s="36"/>
      <c r="B41" s="8"/>
      <c r="C41" s="8"/>
      <c r="D41" s="36"/>
      <c r="E41" s="8"/>
      <c r="F41" s="8"/>
    </row>
    <row r="42" spans="1:7" ht="48" customHeight="1">
      <c r="A42" s="36"/>
      <c r="B42" s="126" t="s">
        <v>21</v>
      </c>
      <c r="C42" s="126"/>
      <c r="D42" s="38"/>
      <c r="E42" s="134" t="s">
        <v>22</v>
      </c>
      <c r="F42" s="134"/>
      <c r="G42" s="2"/>
    </row>
    <row r="43" spans="1:7" ht="17.25">
      <c r="A43" s="36"/>
      <c r="B43" s="9"/>
      <c r="C43" s="9"/>
      <c r="D43" s="36"/>
      <c r="E43" s="9"/>
      <c r="F43" s="9"/>
    </row>
    <row r="44" spans="1:7" ht="17.25">
      <c r="A44" s="36"/>
      <c r="B44" s="9"/>
      <c r="C44" s="9"/>
      <c r="D44" s="36"/>
      <c r="E44" s="134"/>
      <c r="F44" s="134"/>
    </row>
    <row r="45" spans="1:7" ht="17.25">
      <c r="A45" s="36"/>
      <c r="B45" s="36" t="s">
        <v>12</v>
      </c>
      <c r="C45" s="36"/>
      <c r="D45" s="9"/>
      <c r="E45" s="124" t="s">
        <v>5</v>
      </c>
      <c r="F45" s="124"/>
    </row>
    <row r="46" spans="1:7" ht="17.25">
      <c r="A46" s="36"/>
      <c r="B46" s="36"/>
      <c r="C46" s="36"/>
      <c r="D46" s="9"/>
      <c r="E46" s="62"/>
      <c r="F46" s="62"/>
    </row>
    <row r="47" spans="1:7" ht="57" customHeight="1">
      <c r="A47" s="36"/>
      <c r="B47" s="126" t="s">
        <v>23</v>
      </c>
      <c r="C47" s="126"/>
      <c r="D47" s="36"/>
      <c r="E47" s="134" t="s">
        <v>24</v>
      </c>
      <c r="F47" s="134"/>
    </row>
    <row r="48" spans="1:7" ht="17.25">
      <c r="A48" s="9"/>
      <c r="B48" s="36"/>
      <c r="C48" s="36"/>
      <c r="D48" s="9"/>
      <c r="E48" s="124"/>
      <c r="F48" s="124"/>
    </row>
    <row r="49" spans="1:6" ht="17.25">
      <c r="A49" s="9"/>
      <c r="B49" s="36"/>
      <c r="C49" s="36"/>
      <c r="D49" s="36" t="s">
        <v>25</v>
      </c>
      <c r="E49" s="9"/>
      <c r="F49" s="39"/>
    </row>
    <row r="50" spans="1:6" ht="17.25">
      <c r="A50" s="9"/>
      <c r="B50" s="9"/>
      <c r="C50" s="9"/>
      <c r="D50" s="9"/>
      <c r="E50" s="36"/>
      <c r="F50" s="52"/>
    </row>
    <row r="51" spans="1:6" ht="17.25">
      <c r="A51" s="9"/>
      <c r="B51" s="36"/>
      <c r="C51" s="36"/>
      <c r="D51" s="9"/>
      <c r="E51" s="36"/>
      <c r="F51" s="36"/>
    </row>
    <row r="52" spans="1:6" ht="15">
      <c r="A52" s="1"/>
      <c r="B52" s="1"/>
      <c r="C52" s="1"/>
      <c r="D52" s="1"/>
      <c r="E52" s="1"/>
      <c r="F52" s="1"/>
    </row>
    <row r="53" spans="1:6" ht="15">
      <c r="A53" s="1"/>
      <c r="B53" s="1"/>
      <c r="C53" s="1"/>
      <c r="D53" s="1"/>
      <c r="E53" s="3"/>
      <c r="F53" s="1"/>
    </row>
    <row r="54" spans="1:6" ht="15">
      <c r="A54" s="6"/>
      <c r="B54" s="6"/>
      <c r="C54" s="6"/>
      <c r="D54" s="6"/>
      <c r="E54" s="6"/>
      <c r="F54" s="6"/>
    </row>
    <row r="55" spans="1:6" ht="15">
      <c r="A55" s="6"/>
      <c r="B55" s="6"/>
      <c r="C55" s="6"/>
      <c r="D55" s="6"/>
      <c r="E55" s="6"/>
      <c r="F55" s="6"/>
    </row>
  </sheetData>
  <mergeCells count="15">
    <mergeCell ref="B17:F17"/>
    <mergeCell ref="B13:E13"/>
    <mergeCell ref="E42:F42"/>
    <mergeCell ref="E44:F44"/>
    <mergeCell ref="D2:F8"/>
    <mergeCell ref="B21:E21"/>
    <mergeCell ref="B15:E15"/>
    <mergeCell ref="E45:F45"/>
    <mergeCell ref="E48:F48"/>
    <mergeCell ref="A24:A25"/>
    <mergeCell ref="B24:B25"/>
    <mergeCell ref="D24:D25"/>
    <mergeCell ref="E47:F47"/>
    <mergeCell ref="B42:C42"/>
    <mergeCell ref="B47:C47"/>
  </mergeCells>
  <printOptions horizontalCentered="1"/>
  <pageMargins left="0" right="0" top="0" bottom="0" header="0.31496062992125984" footer="0.51181102362204722"/>
  <pageSetup paperSize="9" scale="81" orientation="portrait" verticalDpi="0" r:id="rId1"/>
  <headerFooter alignWithMargins="0"/>
  <rowBreaks count="2" manualBreakCount="2">
    <brk id="51" max="4" man="1"/>
    <brk id="53" max="4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2:G53"/>
  <sheetViews>
    <sheetView workbookViewId="0">
      <selection activeCell="G14" sqref="G14"/>
    </sheetView>
  </sheetViews>
  <sheetFormatPr defaultRowHeight="12.75"/>
  <cols>
    <col min="1" max="1" width="6" customWidth="1"/>
    <col min="2" max="2" width="33.85546875" customWidth="1"/>
    <col min="3" max="3" width="16.85546875" customWidth="1"/>
    <col min="4" max="4" width="17.5703125" customWidth="1"/>
    <col min="5" max="5" width="17.7109375" customWidth="1"/>
    <col min="6" max="6" width="20.140625" customWidth="1"/>
    <col min="7" max="7" width="34.28515625" bestFit="1" customWidth="1"/>
  </cols>
  <sheetData>
    <row r="2" spans="1:7">
      <c r="D2" s="125" t="s">
        <v>101</v>
      </c>
      <c r="E2" s="125"/>
      <c r="F2" s="125"/>
    </row>
    <row r="3" spans="1:7">
      <c r="D3" s="125"/>
      <c r="E3" s="125"/>
      <c r="F3" s="125"/>
    </row>
    <row r="4" spans="1:7">
      <c r="D4" s="125"/>
      <c r="E4" s="125"/>
      <c r="F4" s="125"/>
    </row>
    <row r="5" spans="1:7">
      <c r="D5" s="125"/>
      <c r="E5" s="125"/>
      <c r="F5" s="125"/>
    </row>
    <row r="6" spans="1:7">
      <c r="D6" s="125"/>
      <c r="E6" s="125"/>
      <c r="F6" s="125"/>
    </row>
    <row r="7" spans="1:7">
      <c r="D7" s="125"/>
      <c r="E7" s="125"/>
      <c r="F7" s="125"/>
    </row>
    <row r="8" spans="1:7">
      <c r="D8" s="125"/>
      <c r="E8" s="125"/>
      <c r="F8" s="125"/>
    </row>
    <row r="11" spans="1:7" ht="17.25">
      <c r="A11" s="9"/>
      <c r="B11" s="8"/>
      <c r="C11" s="8"/>
      <c r="D11" s="8"/>
      <c r="E11" s="55"/>
      <c r="F11" s="55"/>
      <c r="G11" s="55"/>
    </row>
    <row r="12" spans="1:7" ht="17.25">
      <c r="A12" s="9"/>
      <c r="B12" s="8"/>
      <c r="C12" s="8"/>
      <c r="D12" s="8"/>
      <c r="E12" s="8"/>
      <c r="F12" s="8"/>
    </row>
    <row r="13" spans="1:7" ht="19.5" customHeight="1">
      <c r="A13" s="8"/>
      <c r="B13" s="133" t="s">
        <v>8</v>
      </c>
      <c r="C13" s="133"/>
      <c r="D13" s="133"/>
      <c r="E13" s="133"/>
      <c r="F13" s="8"/>
    </row>
    <row r="14" spans="1:7" ht="17.25">
      <c r="A14" s="10"/>
      <c r="B14" s="8"/>
      <c r="C14" s="8"/>
      <c r="D14" s="8"/>
      <c r="E14" s="8"/>
      <c r="F14" s="8"/>
    </row>
    <row r="15" spans="1:7" ht="16.5" customHeight="1">
      <c r="A15" s="8"/>
      <c r="B15" s="134" t="s">
        <v>42</v>
      </c>
      <c r="C15" s="134"/>
      <c r="D15" s="134"/>
      <c r="E15" s="134"/>
      <c r="F15" s="56"/>
    </row>
    <row r="16" spans="1:7" ht="17.25">
      <c r="A16" s="10"/>
      <c r="B16" s="8"/>
      <c r="C16" s="8"/>
      <c r="D16" s="8"/>
      <c r="E16" s="8"/>
      <c r="F16" s="8"/>
    </row>
    <row r="17" spans="1:6" ht="17.25">
      <c r="A17" s="10"/>
      <c r="B17" s="136" t="s">
        <v>53</v>
      </c>
      <c r="C17" s="136"/>
      <c r="D17" s="136"/>
      <c r="E17" s="136"/>
      <c r="F17" s="136"/>
    </row>
    <row r="18" spans="1:6" ht="19.5">
      <c r="A18" s="8"/>
      <c r="B18" s="8"/>
      <c r="C18" s="8"/>
      <c r="D18" s="40"/>
      <c r="E18" s="40"/>
      <c r="F18" s="8"/>
    </row>
    <row r="19" spans="1:6" ht="17.25">
      <c r="A19" s="10"/>
      <c r="B19" s="8"/>
      <c r="C19" s="8"/>
      <c r="D19" s="8"/>
      <c r="E19" s="8"/>
      <c r="F19" s="8"/>
    </row>
    <row r="20" spans="1:6" ht="14.25">
      <c r="A20" s="11"/>
      <c r="B20" s="8"/>
      <c r="C20" s="8"/>
      <c r="D20" s="8"/>
      <c r="E20" s="8"/>
      <c r="F20" s="8"/>
    </row>
    <row r="21" spans="1:6" ht="14.25">
      <c r="A21" s="8"/>
      <c r="B21" s="128" t="s">
        <v>36</v>
      </c>
      <c r="C21" s="128"/>
      <c r="D21" s="128"/>
      <c r="E21" s="128"/>
      <c r="F21" s="8"/>
    </row>
    <row r="22" spans="1:6" ht="14.25">
      <c r="A22" s="12"/>
      <c r="B22" s="8"/>
      <c r="C22" s="8"/>
      <c r="D22" s="8"/>
      <c r="E22" s="8"/>
      <c r="F22" s="8"/>
    </row>
    <row r="23" spans="1:6" ht="18" thickBot="1">
      <c r="A23" s="10"/>
      <c r="B23" s="8"/>
      <c r="C23" s="8"/>
      <c r="D23" s="8"/>
      <c r="E23" s="8"/>
      <c r="F23" s="8"/>
    </row>
    <row r="24" spans="1:6" s="5" customFormat="1" ht="35.25" customHeight="1">
      <c r="A24" s="129" t="s">
        <v>9</v>
      </c>
      <c r="B24" s="129" t="s">
        <v>10</v>
      </c>
      <c r="C24" s="72" t="s">
        <v>58</v>
      </c>
      <c r="D24" s="131" t="s">
        <v>55</v>
      </c>
      <c r="E24" s="14" t="s">
        <v>43</v>
      </c>
      <c r="F24" s="13" t="s">
        <v>11</v>
      </c>
    </row>
    <row r="25" spans="1:6" s="5" customFormat="1" ht="20.25" customHeight="1" thickBot="1">
      <c r="A25" s="130"/>
      <c r="B25" s="130"/>
      <c r="C25" s="15" t="s">
        <v>56</v>
      </c>
      <c r="D25" s="132"/>
      <c r="E25" s="15" t="s">
        <v>56</v>
      </c>
      <c r="F25" s="15" t="s">
        <v>56</v>
      </c>
    </row>
    <row r="26" spans="1:6" s="5" customFormat="1" ht="16.5">
      <c r="A26" s="41">
        <v>1</v>
      </c>
      <c r="B26" s="17" t="s">
        <v>12</v>
      </c>
      <c r="C26" s="19">
        <v>121000</v>
      </c>
      <c r="D26" s="18">
        <v>1</v>
      </c>
      <c r="E26" s="19">
        <f>SUM(C26*D26)</f>
        <v>121000</v>
      </c>
      <c r="F26" s="20">
        <f>SUM(E26*12)</f>
        <v>1452000</v>
      </c>
    </row>
    <row r="27" spans="1:6" s="5" customFormat="1" ht="16.5">
      <c r="A27" s="42">
        <v>2</v>
      </c>
      <c r="B27" s="22" t="s">
        <v>13</v>
      </c>
      <c r="C27" s="24">
        <v>110000</v>
      </c>
      <c r="D27" s="23">
        <v>1</v>
      </c>
      <c r="E27" s="19">
        <f t="shared" ref="E27:E34" si="0">SUM(C27*D27)</f>
        <v>110000</v>
      </c>
      <c r="F27" s="20">
        <f t="shared" ref="F27:F36" si="1">SUM(E27*12)</f>
        <v>1320000</v>
      </c>
    </row>
    <row r="28" spans="1:6" s="5" customFormat="1" ht="16.5">
      <c r="A28" s="41">
        <v>3</v>
      </c>
      <c r="B28" s="22" t="s">
        <v>0</v>
      </c>
      <c r="C28" s="24">
        <v>104500</v>
      </c>
      <c r="D28" s="23">
        <v>1</v>
      </c>
      <c r="E28" s="19">
        <f t="shared" si="0"/>
        <v>104500</v>
      </c>
      <c r="F28" s="20">
        <f t="shared" si="1"/>
        <v>1254000</v>
      </c>
    </row>
    <row r="29" spans="1:6" s="5" customFormat="1" ht="16.5">
      <c r="A29" s="42">
        <v>4</v>
      </c>
      <c r="B29" s="22" t="s">
        <v>14</v>
      </c>
      <c r="C29" s="24">
        <v>104500</v>
      </c>
      <c r="D29" s="23">
        <v>1</v>
      </c>
      <c r="E29" s="19">
        <f t="shared" si="0"/>
        <v>104500</v>
      </c>
      <c r="F29" s="20">
        <f t="shared" si="1"/>
        <v>1254000</v>
      </c>
    </row>
    <row r="30" spans="1:6" s="5" customFormat="1" ht="16.5">
      <c r="A30" s="41">
        <v>5</v>
      </c>
      <c r="B30" s="22" t="s">
        <v>15</v>
      </c>
      <c r="C30" s="24">
        <v>104500</v>
      </c>
      <c r="D30" s="23">
        <v>10.5</v>
      </c>
      <c r="E30" s="19">
        <f t="shared" si="0"/>
        <v>1097250</v>
      </c>
      <c r="F30" s="20">
        <f t="shared" si="1"/>
        <v>13167000</v>
      </c>
    </row>
    <row r="31" spans="1:6" s="5" customFormat="1" ht="16.5">
      <c r="A31" s="42">
        <v>6</v>
      </c>
      <c r="B31" s="22" t="s">
        <v>1</v>
      </c>
      <c r="C31" s="24">
        <v>104500</v>
      </c>
      <c r="D31" s="23">
        <v>1</v>
      </c>
      <c r="E31" s="19">
        <f t="shared" si="0"/>
        <v>104500</v>
      </c>
      <c r="F31" s="20">
        <f t="shared" si="1"/>
        <v>1254000</v>
      </c>
    </row>
    <row r="32" spans="1:6" s="5" customFormat="1" ht="16.5">
      <c r="A32" s="41">
        <v>7</v>
      </c>
      <c r="B32" s="22" t="s">
        <v>17</v>
      </c>
      <c r="C32" s="24">
        <v>104000</v>
      </c>
      <c r="D32" s="23">
        <v>2</v>
      </c>
      <c r="E32" s="19">
        <f t="shared" si="0"/>
        <v>208000</v>
      </c>
      <c r="F32" s="20">
        <f t="shared" si="1"/>
        <v>2496000</v>
      </c>
    </row>
    <row r="33" spans="1:7" s="5" customFormat="1" ht="16.5">
      <c r="A33" s="42">
        <v>8</v>
      </c>
      <c r="B33" s="22" t="s">
        <v>27</v>
      </c>
      <c r="C33" s="24">
        <v>104000</v>
      </c>
      <c r="D33" s="23">
        <v>1</v>
      </c>
      <c r="E33" s="19">
        <f t="shared" si="0"/>
        <v>104000</v>
      </c>
      <c r="F33" s="20">
        <f t="shared" si="1"/>
        <v>1248000</v>
      </c>
    </row>
    <row r="34" spans="1:7" s="5" customFormat="1" ht="16.5">
      <c r="A34" s="41">
        <v>9</v>
      </c>
      <c r="B34" s="22" t="s">
        <v>16</v>
      </c>
      <c r="C34" s="24">
        <v>104000</v>
      </c>
      <c r="D34" s="23">
        <v>2</v>
      </c>
      <c r="E34" s="19">
        <f t="shared" si="0"/>
        <v>208000</v>
      </c>
      <c r="F34" s="20">
        <f t="shared" si="1"/>
        <v>2496000</v>
      </c>
    </row>
    <row r="35" spans="1:7" s="6" customFormat="1" ht="17.25" customHeight="1">
      <c r="A35" s="43"/>
      <c r="B35" s="26" t="s">
        <v>18</v>
      </c>
      <c r="C35" s="26"/>
      <c r="D35" s="44">
        <f>SUM(D24:D34)</f>
        <v>20.5</v>
      </c>
      <c r="E35" s="28">
        <f>SUM(E24:E34)</f>
        <v>2161750</v>
      </c>
      <c r="F35" s="96">
        <f>SUM(F26:F34)</f>
        <v>25941000</v>
      </c>
    </row>
    <row r="36" spans="1:7" s="6" customFormat="1" ht="15.75" customHeight="1" thickBot="1">
      <c r="A36" s="74"/>
      <c r="B36" s="29" t="s">
        <v>19</v>
      </c>
      <c r="C36" s="29"/>
      <c r="D36" s="75"/>
      <c r="E36" s="30">
        <v>65000</v>
      </c>
      <c r="F36" s="20">
        <f t="shared" si="1"/>
        <v>780000</v>
      </c>
    </row>
    <row r="37" spans="1:7" s="6" customFormat="1" ht="15.75" customHeight="1" thickBot="1">
      <c r="A37" s="31"/>
      <c r="B37" s="32" t="s">
        <v>20</v>
      </c>
      <c r="C37" s="73"/>
      <c r="D37" s="76">
        <f>SUM(D35)</f>
        <v>20.5</v>
      </c>
      <c r="E37" s="34">
        <f>SUM(E35:E36)</f>
        <v>2226750</v>
      </c>
      <c r="F37" s="34">
        <f>SUM(F35:F36)</f>
        <v>26721000</v>
      </c>
    </row>
    <row r="38" spans="1:7" ht="17.25">
      <c r="A38" s="36"/>
      <c r="B38" s="8"/>
      <c r="C38" s="8"/>
      <c r="D38" s="36"/>
      <c r="E38" s="8"/>
      <c r="F38" s="8"/>
    </row>
    <row r="39" spans="1:7" ht="17.25">
      <c r="A39" s="36"/>
      <c r="B39" s="8"/>
      <c r="C39" s="8"/>
      <c r="D39" s="36"/>
      <c r="E39" s="8"/>
      <c r="F39" s="8"/>
    </row>
    <row r="40" spans="1:7" ht="17.25">
      <c r="A40" s="36"/>
      <c r="B40" s="8"/>
      <c r="C40" s="8"/>
      <c r="D40" s="36"/>
      <c r="E40" s="8"/>
      <c r="F40" s="8"/>
    </row>
    <row r="41" spans="1:7" ht="43.5" customHeight="1">
      <c r="A41" s="36"/>
      <c r="B41" s="126" t="s">
        <v>21</v>
      </c>
      <c r="C41" s="126"/>
      <c r="D41" s="38"/>
      <c r="E41" s="134" t="s">
        <v>22</v>
      </c>
      <c r="F41" s="134"/>
      <c r="G41" s="2"/>
    </row>
    <row r="42" spans="1:7" ht="17.25">
      <c r="A42" s="36"/>
      <c r="B42" s="9"/>
      <c r="C42" s="9"/>
      <c r="D42" s="36"/>
      <c r="E42" s="9"/>
      <c r="F42" s="9"/>
    </row>
    <row r="43" spans="1:7" ht="17.25">
      <c r="A43" s="36"/>
      <c r="B43" s="9"/>
      <c r="C43" s="9"/>
      <c r="D43" s="36"/>
      <c r="E43" s="134"/>
      <c r="F43" s="134"/>
    </row>
    <row r="44" spans="1:7" ht="17.25">
      <c r="A44" s="36"/>
      <c r="B44" s="36" t="s">
        <v>12</v>
      </c>
      <c r="C44" s="36"/>
      <c r="D44" s="9"/>
      <c r="E44" s="124" t="s">
        <v>6</v>
      </c>
      <c r="F44" s="124"/>
    </row>
    <row r="45" spans="1:7" ht="17.25">
      <c r="A45" s="36"/>
      <c r="B45" s="36"/>
      <c r="C45" s="36"/>
      <c r="D45" s="9"/>
      <c r="E45" s="62"/>
      <c r="F45" s="62"/>
    </row>
    <row r="46" spans="1:7" ht="58.5" customHeight="1">
      <c r="A46" s="36"/>
      <c r="B46" s="126" t="s">
        <v>23</v>
      </c>
      <c r="C46" s="126"/>
      <c r="D46" s="36"/>
      <c r="E46" s="134" t="s">
        <v>24</v>
      </c>
      <c r="F46" s="134"/>
    </row>
    <row r="47" spans="1:7" ht="17.25">
      <c r="A47" s="9"/>
      <c r="B47" s="36"/>
      <c r="C47" s="36"/>
      <c r="D47" s="9"/>
      <c r="E47" s="124"/>
      <c r="F47" s="124"/>
    </row>
    <row r="48" spans="1:7" ht="17.25">
      <c r="A48" s="9"/>
      <c r="B48" s="36"/>
      <c r="C48" s="36"/>
      <c r="D48" s="36" t="s">
        <v>25</v>
      </c>
      <c r="E48" s="9"/>
      <c r="F48" s="39"/>
    </row>
    <row r="49" spans="1:6" ht="17.25">
      <c r="A49" s="9"/>
      <c r="B49" s="9"/>
      <c r="C49" s="9"/>
      <c r="D49" s="9"/>
      <c r="E49" s="36"/>
      <c r="F49" s="52"/>
    </row>
    <row r="50" spans="1:6" ht="17.25">
      <c r="A50" s="9"/>
      <c r="B50" s="36"/>
      <c r="C50" s="36"/>
      <c r="D50" s="9"/>
      <c r="E50" s="9"/>
      <c r="F50" s="36"/>
    </row>
    <row r="51" spans="1:6" ht="15">
      <c r="A51" s="1"/>
      <c r="B51" s="1"/>
      <c r="C51" s="1"/>
      <c r="D51" s="1"/>
      <c r="E51" s="3"/>
      <c r="F51" s="1"/>
    </row>
    <row r="52" spans="1:6" ht="15">
      <c r="A52" s="6"/>
      <c r="B52" s="6"/>
      <c r="C52" s="6"/>
      <c r="D52" s="6"/>
      <c r="E52" s="6"/>
      <c r="F52" s="6"/>
    </row>
    <row r="53" spans="1:6" ht="15">
      <c r="A53" s="6"/>
      <c r="B53" s="6"/>
      <c r="C53" s="6"/>
      <c r="D53" s="6"/>
      <c r="E53" s="6"/>
      <c r="F53" s="6"/>
    </row>
  </sheetData>
  <mergeCells count="15">
    <mergeCell ref="A24:A25"/>
    <mergeCell ref="B24:B25"/>
    <mergeCell ref="D24:D25"/>
    <mergeCell ref="B13:E13"/>
    <mergeCell ref="E43:F43"/>
    <mergeCell ref="B15:E15"/>
    <mergeCell ref="D2:F8"/>
    <mergeCell ref="E47:F47"/>
    <mergeCell ref="B17:F17"/>
    <mergeCell ref="B21:E21"/>
    <mergeCell ref="E41:F41"/>
    <mergeCell ref="E46:F46"/>
    <mergeCell ref="B41:C41"/>
    <mergeCell ref="B46:C46"/>
    <mergeCell ref="E44:F44"/>
  </mergeCells>
  <printOptions horizontalCentered="1"/>
  <pageMargins left="0" right="0" top="0" bottom="0" header="0.31496062992125984" footer="0.51181102362204722"/>
  <pageSetup paperSize="9" scale="78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2:G54"/>
  <sheetViews>
    <sheetView tabSelected="1" workbookViewId="0">
      <selection activeCell="D32" sqref="D32"/>
    </sheetView>
  </sheetViews>
  <sheetFormatPr defaultRowHeight="12.75"/>
  <cols>
    <col min="1" max="1" width="6" customWidth="1"/>
    <col min="2" max="2" width="32.28515625" customWidth="1"/>
    <col min="3" max="3" width="17" customWidth="1"/>
    <col min="4" max="4" width="16.85546875" customWidth="1"/>
    <col min="5" max="5" width="18.7109375" customWidth="1"/>
    <col min="6" max="6" width="19.140625" customWidth="1"/>
    <col min="7" max="7" width="34.28515625" customWidth="1"/>
  </cols>
  <sheetData>
    <row r="2" spans="1:7">
      <c r="D2" s="125" t="s">
        <v>87</v>
      </c>
      <c r="E2" s="125"/>
      <c r="F2" s="125"/>
    </row>
    <row r="3" spans="1:7">
      <c r="D3" s="125"/>
      <c r="E3" s="125"/>
      <c r="F3" s="125"/>
    </row>
    <row r="4" spans="1:7">
      <c r="D4" s="125"/>
      <c r="E4" s="125"/>
      <c r="F4" s="125"/>
    </row>
    <row r="5" spans="1:7">
      <c r="D5" s="125"/>
      <c r="E5" s="125"/>
      <c r="F5" s="125"/>
    </row>
    <row r="6" spans="1:7">
      <c r="D6" s="125"/>
      <c r="E6" s="125"/>
      <c r="F6" s="125"/>
    </row>
    <row r="7" spans="1:7">
      <c r="D7" s="125"/>
      <c r="E7" s="125"/>
      <c r="F7" s="125"/>
    </row>
    <row r="8" spans="1:7">
      <c r="D8" s="125"/>
      <c r="E8" s="125"/>
      <c r="F8" s="125"/>
    </row>
    <row r="11" spans="1:7" ht="17.25">
      <c r="A11" s="9"/>
      <c r="B11" s="8"/>
      <c r="C11" s="8"/>
      <c r="D11" s="8"/>
      <c r="E11" s="55"/>
      <c r="F11" s="55"/>
      <c r="G11" s="65"/>
    </row>
    <row r="12" spans="1:7" ht="17.25">
      <c r="A12" s="9"/>
      <c r="B12" s="8"/>
      <c r="C12" s="8"/>
      <c r="D12" s="8"/>
      <c r="E12" s="55"/>
      <c r="F12" s="55"/>
    </row>
    <row r="13" spans="1:7" ht="17.25">
      <c r="A13" s="9"/>
      <c r="B13" s="8"/>
      <c r="C13" s="8"/>
      <c r="D13" s="8"/>
      <c r="E13" s="8"/>
      <c r="F13" s="8"/>
    </row>
    <row r="14" spans="1:7" ht="18" customHeight="1">
      <c r="A14" s="8"/>
      <c r="B14" s="133" t="s">
        <v>8</v>
      </c>
      <c r="C14" s="133"/>
      <c r="D14" s="133"/>
      <c r="E14" s="133"/>
      <c r="F14" s="8"/>
    </row>
    <row r="15" spans="1:7" ht="17.25">
      <c r="A15" s="10"/>
      <c r="B15" s="8"/>
      <c r="C15" s="8"/>
      <c r="D15" s="8"/>
      <c r="E15" s="8"/>
      <c r="F15" s="8"/>
    </row>
    <row r="16" spans="1:7" ht="16.5" customHeight="1">
      <c r="A16" s="8"/>
      <c r="B16" s="134" t="s">
        <v>42</v>
      </c>
      <c r="C16" s="134"/>
      <c r="D16" s="134"/>
      <c r="E16" s="134"/>
      <c r="F16" s="56"/>
    </row>
    <row r="17" spans="1:6" ht="17.25">
      <c r="A17" s="10"/>
      <c r="B17" s="8"/>
      <c r="C17" s="8"/>
      <c r="D17" s="8"/>
      <c r="E17" s="8"/>
      <c r="F17" s="8"/>
    </row>
    <row r="18" spans="1:6" ht="17.25">
      <c r="A18" s="10"/>
      <c r="B18" s="136" t="s">
        <v>45</v>
      </c>
      <c r="C18" s="136"/>
      <c r="D18" s="136"/>
      <c r="E18" s="136"/>
      <c r="F18" s="53"/>
    </row>
    <row r="19" spans="1:6" ht="19.5">
      <c r="A19" s="8"/>
      <c r="B19" s="8"/>
      <c r="C19" s="8"/>
      <c r="D19" s="40"/>
      <c r="E19" s="40"/>
      <c r="F19" s="8"/>
    </row>
    <row r="20" spans="1:6" ht="17.25">
      <c r="A20" s="10"/>
      <c r="B20" s="8"/>
      <c r="C20" s="8"/>
      <c r="D20" s="8"/>
      <c r="E20" s="8"/>
      <c r="F20" s="8"/>
    </row>
    <row r="21" spans="1:6" ht="14.25" customHeight="1">
      <c r="A21" s="11"/>
      <c r="B21" s="8"/>
      <c r="C21" s="8"/>
      <c r="D21" s="8"/>
      <c r="E21" s="8"/>
      <c r="F21" s="8"/>
    </row>
    <row r="22" spans="1:6" ht="14.25" customHeight="1">
      <c r="A22" s="8"/>
      <c r="B22" s="128" t="s">
        <v>62</v>
      </c>
      <c r="C22" s="128"/>
      <c r="D22" s="128"/>
      <c r="E22" s="128"/>
      <c r="F22" s="8"/>
    </row>
    <row r="23" spans="1:6" ht="14.25" customHeight="1">
      <c r="A23" s="12"/>
      <c r="B23" s="8"/>
      <c r="C23" s="8"/>
      <c r="D23" s="8"/>
      <c r="E23" s="8"/>
      <c r="F23" s="8"/>
    </row>
    <row r="24" spans="1:6" ht="18" thickBot="1">
      <c r="A24" s="10"/>
      <c r="B24" s="8"/>
      <c r="C24" s="8"/>
      <c r="D24" s="8"/>
      <c r="E24" s="8"/>
      <c r="F24" s="8"/>
    </row>
    <row r="25" spans="1:6" ht="33.75" customHeight="1">
      <c r="A25" s="129" t="s">
        <v>9</v>
      </c>
      <c r="B25" s="129" t="s">
        <v>10</v>
      </c>
      <c r="C25" s="72" t="s">
        <v>58</v>
      </c>
      <c r="D25" s="131" t="s">
        <v>55</v>
      </c>
      <c r="E25" s="14" t="s">
        <v>43</v>
      </c>
      <c r="F25" s="13" t="s">
        <v>11</v>
      </c>
    </row>
    <row r="26" spans="1:6" ht="21.75" customHeight="1" thickBot="1">
      <c r="A26" s="130"/>
      <c r="B26" s="130"/>
      <c r="C26" s="15" t="s">
        <v>56</v>
      </c>
      <c r="D26" s="132"/>
      <c r="E26" s="15" t="s">
        <v>56</v>
      </c>
      <c r="F26" s="15" t="s">
        <v>56</v>
      </c>
    </row>
    <row r="27" spans="1:6" ht="16.5">
      <c r="A27" s="41">
        <v>1</v>
      </c>
      <c r="B27" s="17" t="s">
        <v>12</v>
      </c>
      <c r="C27" s="19">
        <v>121000</v>
      </c>
      <c r="D27" s="18">
        <v>1</v>
      </c>
      <c r="E27" s="19">
        <f>SUM(C27*D27)</f>
        <v>121000</v>
      </c>
      <c r="F27" s="20">
        <f>SUM(E27*12)</f>
        <v>1452000</v>
      </c>
    </row>
    <row r="28" spans="1:6" s="4" customFormat="1" ht="16.5">
      <c r="A28" s="42">
        <v>2</v>
      </c>
      <c r="B28" s="22" t="s">
        <v>13</v>
      </c>
      <c r="C28" s="24">
        <v>110000</v>
      </c>
      <c r="D28" s="23">
        <v>1</v>
      </c>
      <c r="E28" s="19">
        <f t="shared" ref="E28:E34" si="0">SUM(C28*D28)</f>
        <v>110000</v>
      </c>
      <c r="F28" s="20">
        <f t="shared" ref="F28:F36" si="1">SUM(E28*12)</f>
        <v>1320000</v>
      </c>
    </row>
    <row r="29" spans="1:6" ht="16.5">
      <c r="A29" s="41">
        <v>3</v>
      </c>
      <c r="B29" s="22" t="s">
        <v>14</v>
      </c>
      <c r="C29" s="24">
        <v>104500</v>
      </c>
      <c r="D29" s="23">
        <v>1</v>
      </c>
      <c r="E29" s="19">
        <f t="shared" si="0"/>
        <v>104500</v>
      </c>
      <c r="F29" s="20">
        <f t="shared" si="1"/>
        <v>1254000</v>
      </c>
    </row>
    <row r="30" spans="1:6" ht="16.5">
      <c r="A30" s="42">
        <v>4</v>
      </c>
      <c r="B30" s="22" t="s">
        <v>0</v>
      </c>
      <c r="C30" s="24">
        <v>104500</v>
      </c>
      <c r="D30" s="23">
        <v>1</v>
      </c>
      <c r="E30" s="19">
        <f t="shared" si="0"/>
        <v>104500</v>
      </c>
      <c r="F30" s="20">
        <f t="shared" si="1"/>
        <v>1254000</v>
      </c>
    </row>
    <row r="31" spans="1:6" ht="16.5">
      <c r="A31" s="41">
        <v>5</v>
      </c>
      <c r="B31" s="22" t="s">
        <v>15</v>
      </c>
      <c r="C31" s="24">
        <v>104500</v>
      </c>
      <c r="D31" s="23">
        <v>22.5</v>
      </c>
      <c r="E31" s="19">
        <f t="shared" si="0"/>
        <v>2351250</v>
      </c>
      <c r="F31" s="20">
        <f t="shared" si="1"/>
        <v>28215000</v>
      </c>
    </row>
    <row r="32" spans="1:6" ht="16.5">
      <c r="A32" s="42">
        <v>6</v>
      </c>
      <c r="B32" s="22" t="s">
        <v>1</v>
      </c>
      <c r="C32" s="24">
        <v>104500</v>
      </c>
      <c r="D32" s="23">
        <v>1</v>
      </c>
      <c r="E32" s="19">
        <f t="shared" si="0"/>
        <v>104500</v>
      </c>
      <c r="F32" s="20">
        <f t="shared" si="1"/>
        <v>1254000</v>
      </c>
    </row>
    <row r="33" spans="1:7" ht="16.5">
      <c r="A33" s="41">
        <v>7</v>
      </c>
      <c r="B33" s="22" t="s">
        <v>17</v>
      </c>
      <c r="C33" s="24">
        <v>104000</v>
      </c>
      <c r="D33" s="23">
        <v>2</v>
      </c>
      <c r="E33" s="19">
        <f t="shared" si="0"/>
        <v>208000</v>
      </c>
      <c r="F33" s="20">
        <f t="shared" si="1"/>
        <v>2496000</v>
      </c>
    </row>
    <row r="34" spans="1:7" ht="16.5">
      <c r="A34" s="42">
        <v>8</v>
      </c>
      <c r="B34" s="22" t="s">
        <v>16</v>
      </c>
      <c r="C34" s="24">
        <v>104000</v>
      </c>
      <c r="D34" s="23">
        <v>2</v>
      </c>
      <c r="E34" s="19">
        <f t="shared" si="0"/>
        <v>208000</v>
      </c>
      <c r="F34" s="20">
        <f t="shared" si="1"/>
        <v>2496000</v>
      </c>
    </row>
    <row r="35" spans="1:7" ht="18.75" customHeight="1">
      <c r="A35" s="43"/>
      <c r="B35" s="26" t="s">
        <v>18</v>
      </c>
      <c r="C35" s="24"/>
      <c r="D35" s="27">
        <f>SUM(D27:D34)</f>
        <v>31.5</v>
      </c>
      <c r="E35" s="28">
        <f>SUM(E27:E34)</f>
        <v>3311750</v>
      </c>
      <c r="F35" s="28">
        <f>SUM(F27:F34)</f>
        <v>39741000</v>
      </c>
    </row>
    <row r="36" spans="1:7" ht="18" thickBot="1">
      <c r="A36" s="74"/>
      <c r="B36" s="29" t="s">
        <v>19</v>
      </c>
      <c r="C36" s="29"/>
      <c r="D36" s="29"/>
      <c r="E36" s="30">
        <v>65000</v>
      </c>
      <c r="F36" s="20">
        <f t="shared" si="1"/>
        <v>780000</v>
      </c>
    </row>
    <row r="37" spans="1:7" ht="18" thickBot="1">
      <c r="A37" s="31"/>
      <c r="B37" s="32" t="s">
        <v>20</v>
      </c>
      <c r="C37" s="32"/>
      <c r="D37" s="69">
        <f>SUM(D35)</f>
        <v>31.5</v>
      </c>
      <c r="E37" s="70">
        <f>SUM(E35:E36)</f>
        <v>3376750</v>
      </c>
      <c r="F37" s="70">
        <f>SUM(F35:F36)</f>
        <v>40521000</v>
      </c>
    </row>
    <row r="38" spans="1:7" ht="17.25">
      <c r="A38" s="39"/>
      <c r="B38" s="39"/>
      <c r="C38" s="39"/>
      <c r="D38" s="58"/>
      <c r="E38" s="58"/>
      <c r="F38" s="39"/>
    </row>
    <row r="39" spans="1:7" ht="17.25">
      <c r="A39" s="39"/>
      <c r="B39" s="39"/>
      <c r="C39" s="39"/>
      <c r="D39" s="58"/>
      <c r="E39" s="58"/>
      <c r="F39" s="39"/>
    </row>
    <row r="40" spans="1:7" ht="17.25">
      <c r="A40" s="36"/>
      <c r="B40" s="8"/>
      <c r="C40" s="8"/>
      <c r="D40" s="8"/>
      <c r="E40" s="8"/>
      <c r="F40" s="8"/>
    </row>
    <row r="41" spans="1:7" ht="47.25" customHeight="1">
      <c r="A41" s="36"/>
      <c r="B41" s="126" t="s">
        <v>21</v>
      </c>
      <c r="C41" s="126"/>
      <c r="D41" s="38"/>
      <c r="E41" s="134" t="s">
        <v>22</v>
      </c>
      <c r="F41" s="134"/>
    </row>
    <row r="42" spans="1:7" ht="17.25">
      <c r="A42" s="36"/>
      <c r="B42" s="9"/>
      <c r="C42" s="9"/>
      <c r="D42" s="36"/>
      <c r="E42" s="9"/>
      <c r="F42" s="9"/>
    </row>
    <row r="43" spans="1:7" ht="17.25">
      <c r="A43" s="36"/>
      <c r="B43" s="9"/>
      <c r="C43" s="9"/>
      <c r="D43" s="36"/>
      <c r="E43" s="134"/>
      <c r="F43" s="134"/>
    </row>
    <row r="44" spans="1:7" ht="17.25">
      <c r="A44" s="36"/>
      <c r="B44" s="36" t="s">
        <v>12</v>
      </c>
      <c r="C44" s="36"/>
      <c r="D44" s="9"/>
      <c r="E44" s="124" t="s">
        <v>7</v>
      </c>
      <c r="F44" s="124"/>
      <c r="G44" s="2"/>
    </row>
    <row r="45" spans="1:7" ht="17.25">
      <c r="A45" s="36"/>
      <c r="B45" s="36"/>
      <c r="C45" s="36"/>
      <c r="D45" s="9"/>
      <c r="E45" s="62"/>
      <c r="F45" s="62"/>
      <c r="G45" s="2"/>
    </row>
    <row r="46" spans="1:7" ht="63.75" customHeight="1">
      <c r="A46" s="36"/>
      <c r="B46" s="126" t="s">
        <v>23</v>
      </c>
      <c r="C46" s="126"/>
      <c r="D46" s="36"/>
      <c r="E46" s="134" t="s">
        <v>24</v>
      </c>
      <c r="F46" s="134"/>
    </row>
    <row r="47" spans="1:7" ht="17.25">
      <c r="A47" s="9"/>
      <c r="B47" s="36"/>
      <c r="C47" s="36"/>
      <c r="D47" s="9"/>
      <c r="E47" s="124"/>
      <c r="F47" s="124"/>
    </row>
    <row r="48" spans="1:7" ht="17.25">
      <c r="A48" s="9"/>
      <c r="B48" s="36"/>
      <c r="C48" s="36"/>
      <c r="D48" s="36" t="s">
        <v>25</v>
      </c>
      <c r="E48" s="39"/>
      <c r="F48" s="39"/>
    </row>
    <row r="49" spans="1:6" ht="17.25">
      <c r="A49" s="9"/>
      <c r="B49" s="9"/>
      <c r="C49" s="9"/>
      <c r="D49" s="9"/>
      <c r="E49" s="36"/>
      <c r="F49" s="52"/>
    </row>
    <row r="50" spans="1:6" ht="17.25">
      <c r="A50" s="9"/>
      <c r="B50" s="9"/>
      <c r="C50" s="9"/>
      <c r="D50" s="9"/>
      <c r="E50" s="9"/>
      <c r="F50" s="9"/>
    </row>
    <row r="51" spans="1:6" ht="17.25">
      <c r="A51" s="9"/>
      <c r="B51" s="9"/>
      <c r="C51" s="9"/>
      <c r="D51" s="9"/>
      <c r="E51" s="36"/>
      <c r="F51" s="9"/>
    </row>
    <row r="52" spans="1:6" ht="15">
      <c r="A52" s="1"/>
      <c r="B52" s="1"/>
      <c r="C52" s="1"/>
      <c r="D52" s="1"/>
      <c r="E52" s="1"/>
      <c r="F52" s="1"/>
    </row>
    <row r="53" spans="1:6" ht="15">
      <c r="A53" s="6"/>
      <c r="B53" s="6"/>
      <c r="C53" s="6"/>
      <c r="D53" s="6"/>
      <c r="E53" s="6"/>
      <c r="F53" s="6"/>
    </row>
    <row r="54" spans="1:6" ht="15">
      <c r="A54" s="6"/>
      <c r="B54" s="6"/>
      <c r="C54" s="6"/>
      <c r="D54" s="6"/>
      <c r="E54" s="6"/>
      <c r="F54" s="6"/>
    </row>
  </sheetData>
  <mergeCells count="15">
    <mergeCell ref="D2:F8"/>
    <mergeCell ref="B46:C46"/>
    <mergeCell ref="B14:E14"/>
    <mergeCell ref="E47:F47"/>
    <mergeCell ref="A25:A26"/>
    <mergeCell ref="B25:B26"/>
    <mergeCell ref="D25:D26"/>
    <mergeCell ref="E46:F46"/>
    <mergeCell ref="B22:E22"/>
    <mergeCell ref="E41:F41"/>
    <mergeCell ref="E43:F43"/>
    <mergeCell ref="E44:F44"/>
    <mergeCell ref="B41:C41"/>
    <mergeCell ref="B16:E16"/>
    <mergeCell ref="B18:E18"/>
  </mergeCells>
  <printOptions horizontalCentered="1"/>
  <pageMargins left="0" right="0" top="0" bottom="0" header="0.31496062992125984" footer="0.51181102362204722"/>
  <pageSetup paperSize="9" scale="7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9</vt:i4>
      </vt:variant>
    </vt:vector>
  </HeadingPairs>
  <TitlesOfParts>
    <vt:vector size="26" baseType="lpstr">
      <vt:lpstr>Վարդանյան</vt:lpstr>
      <vt:lpstr>Հունա</vt:lpstr>
      <vt:lpstr>Բռնցքամ</vt:lpstr>
      <vt:lpstr>Սամբո</vt:lpstr>
      <vt:lpstr>Շախմատ</vt:lpstr>
      <vt:lpstr>Հրաձիգ</vt:lpstr>
      <vt:lpstr>Սարգսյան</vt:lpstr>
      <vt:lpstr>Համալիր</vt:lpstr>
      <vt:lpstr>Ազատ ոճ</vt:lpstr>
      <vt:lpstr>Աթլիտիկա</vt:lpstr>
      <vt:lpstr>Ջրային</vt:lpstr>
      <vt:lpstr>թենիս</vt:lpstr>
      <vt:lpstr>պարեր</vt:lpstr>
      <vt:lpstr>մարմնամարզ</vt:lpstr>
      <vt:lpstr>պետրոսյան</vt:lpstr>
      <vt:lpstr>ամփոփ</vt:lpstr>
      <vt:lpstr>Лист1</vt:lpstr>
      <vt:lpstr>'Ազատ ոճ'!Область_печати</vt:lpstr>
      <vt:lpstr>Աթլիտիկա!Область_печати</vt:lpstr>
      <vt:lpstr>Բռնցքամ!Область_печати</vt:lpstr>
      <vt:lpstr>Համալիր!Область_печати</vt:lpstr>
      <vt:lpstr>Հունա!Область_печати</vt:lpstr>
      <vt:lpstr>Հրաձիգ!Область_печати</vt:lpstr>
      <vt:lpstr>Շախմատ!Область_печати</vt:lpstr>
      <vt:lpstr>Սամբո!Область_печати</vt:lpstr>
      <vt:lpstr>Սարգսյան!Область_печати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2022-12-23T12:32:38Z</cp:lastPrinted>
  <dcterms:created xsi:type="dcterms:W3CDTF">2012-01-25T10:44:22Z</dcterms:created>
  <dcterms:modified xsi:type="dcterms:W3CDTF">2022-12-23T13:13:18Z</dcterms:modified>
</cp:coreProperties>
</file>